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tart Here" sheetId="1" state="visible" r:id="rId3"/>
    <sheet name="Readiness Check" sheetId="2" state="visible" r:id="rId4"/>
    <sheet name="Vendor Scorecard" sheetId="3" state="visible" r:id="rId5"/>
    <sheet name="Summary" sheetId="4" state="visible" r:id="rId6"/>
  </sheets>
  <definedNames>
    <definedName function="false" hidden="false" localSheetId="2" name="_xlnm.Print_Titles" vbProcedure="false">'Vendor Scorecard'!$6:$6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<sst xmlns="http://schemas.openxmlformats.org/spreadsheetml/2006/main" count="242" uniqueCount="183">
  <si>
    <t xml:space="preserve">How to Buy Branding: Vendor Scorecard</t>
  </si>
  <si>
    <t xml:space="preserve">Companion to the free eBook How to Buy Branding, Second Edition (2026), by Axle Davids, Distility</t>
  </si>
  <si>
    <t xml:space="preserve">What this workbook does</t>
  </si>
  <si>
    <t xml:space="preserve">1. Readiness Check: answer five questions to see whether your firm is ready for branding work, and what kind.</t>
  </si>
  <si>
    <t xml:space="preserve">2. Vendor Scorecard: ask up to four vendors or internal candidates the eight lines of questioning from the eBook, and score each answer from 1 to 5.</t>
  </si>
  <si>
    <t xml:space="preserve">3. Summary: see weighted scores by line of questioning, an overall score and rank for each candidate, and how many red flags each one raised.</t>
  </si>
  <si>
    <t xml:space="preserve">How to fill it in</t>
  </si>
  <si>
    <t xml:space="preserve">Light blue cells are yours to fill in. Everything else calculates on its own.</t>
  </si>
  <si>
    <t xml:space="preserve">Scores: 5 = clear, specific, convincing  ·  3 = reasonable but vague  ·  1 = red flag (dodged, jargon, or BS). Leave a score blank if you didn't ask that question; blanks are ignored.</t>
  </si>
  <si>
    <t xml:space="preserve">Weights: every question starts at 1. Raise it to 2 or 3 for questions that matter most to your project.</t>
  </si>
  <si>
    <t xml:space="preserve">The Vendor Scorecard includes one example score (Vendor 1, first question) to show the format. Overwrite it.</t>
  </si>
  <si>
    <t xml:space="preserve">Questions marked NEW were added for the 2026 edition.</t>
  </si>
  <si>
    <t xml:space="preserve">Get the eBook</t>
  </si>
  <si>
    <t xml:space="preserve">https://www.distility.com/how-to-buy-branding/</t>
  </si>
  <si>
    <t xml:space="preserve">© 2026 Distility. Licensed under the Creative Commons License, Attribution 4.0.</t>
  </si>
  <si>
    <t xml:space="preserve">Branding Activity Assessment</t>
  </si>
  <si>
    <t xml:space="preserve">Read the three options for each section, then pick the one that sounds most like your firm in column F. Tip: have several colleagues answer separately, then compare. What feels obvious to you may not be obvious to them.</t>
  </si>
  <si>
    <t xml:space="preserve">Lookup: advice for Option One / Two / Three (used by column H)</t>
  </si>
  <si>
    <t xml:space="preserve">Section</t>
  </si>
  <si>
    <t xml:space="preserve">Option One</t>
  </si>
  <si>
    <t xml:space="preserve">Option Two</t>
  </si>
  <si>
    <t xml:space="preserve">Option Three</t>
  </si>
  <si>
    <t xml:space="preserve">Your answer</t>
  </si>
  <si>
    <t xml:space="preserve">Verdict</t>
  </si>
  <si>
    <t xml:space="preserve">What it means</t>
  </si>
  <si>
    <t xml:space="preserve">1. How well does your firm know its audience?</t>
  </si>
  <si>
    <t xml:space="preserve">We still need to think it through. Not enough data or experience to feel confident.</t>
  </si>
  <si>
    <t xml:space="preserve">We sell to a few types. With our info and intuition (plus a little AI), we can quickly define our customer.</t>
  </si>
  <si>
    <t xml:space="preserve">We can describe our primary buyer clearly and easily find real examples of them.</t>
  </si>
  <si>
    <t xml:space="preserve">You're not ready for branding. This is a Business Strategy issue.</t>
  </si>
  <si>
    <t xml:space="preserve">You need brand analysis. Make sure your confidence comes from real customers, not only an AI summary of your category.</t>
  </si>
  <si>
    <t xml:space="preserve">You may have done brand analysis or will have an easy time of it. Move on to brand strategy.</t>
  </si>
  <si>
    <t xml:space="preserve">2. How well does your firm know its offer?</t>
  </si>
  <si>
    <t xml:space="preserve">Not very. It's so new or complex we're not aligned on what we're offering.</t>
  </si>
  <si>
    <t xml:space="preserve">Somewhat. We have our own term for it, but customers don't get it without education.</t>
  </si>
  <si>
    <t xml:space="preserve">Very well. We can say what we sell in one to three words and people instantly understand.</t>
  </si>
  <si>
    <t xml:space="preserve">You're not ready for branding. Get back to your Business Strategy.</t>
  </si>
  <si>
    <t xml:space="preserve">You need brand analysis. Only by understanding your audience can you get your branding right.</t>
  </si>
  <si>
    <t xml:space="preserve">3. Are you clear on your competitors?</t>
  </si>
  <si>
    <t xml:space="preserve">No. Our list of competitors is vague and keeps changing.</t>
  </si>
  <si>
    <t xml:space="preserve">Yes, but fuzzily. We haven't studied their strategy, positioning or messaging.</t>
  </si>
  <si>
    <t xml:space="preserve">Yes, and accurately. We've named and analyzed them (or grouped and analyzed them).</t>
  </si>
  <si>
    <t xml:space="preserve">You need brand analysis. AI makes a first competitor scan nearly free, so get started.</t>
  </si>
  <si>
    <t xml:space="preserve">You may be ready for brand strategy or brand standards work.</t>
  </si>
  <si>
    <t xml:space="preserve">4. Are your brand challenges straightforward?</t>
  </si>
  <si>
    <t xml:space="preserve">No. Our brand is failing and we're not sure why.</t>
  </si>
  <si>
    <t xml:space="preserve">Not sure. We may be over-branded, or unsure how our brands work together.</t>
  </si>
  <si>
    <t xml:space="preserve">Yes. Our brands don't overlap or confuse. Not in crisis, just ready to improve.</t>
  </si>
  <si>
    <t xml:space="preserve">You need Business Strategy work. If the problem is brand perception, you need brand analysis.</t>
  </si>
  <si>
    <t xml:space="preserve">You need brand analysis, or even Business Strategy Analysis. Brand Architecture work is likely.</t>
  </si>
  <si>
    <t xml:space="preserve">You are likely ready for branding.</t>
  </si>
  <si>
    <t xml:space="preserve">5. Does your team agree? (NEW)</t>
  </si>
  <si>
    <t xml:space="preserve">If we each asked an AI to describe our brand, we'd get different answers and each defend our own.</t>
  </si>
  <si>
    <t xml:space="preserve">Leadership agrees, but the people who deliver the customer experience haven't been asked.</t>
  </si>
  <si>
    <t xml:space="preserve">We can state our promise and position in the same words, and the team would fight for it.</t>
  </si>
  <si>
    <t xml:space="preserve">You need facilitation before strategy. Any brand you generate now will be one person's brand.</t>
  </si>
  <si>
    <t xml:space="preserve">You need a process that brings the front line in. A brand they don't believe is a brand on paper only.</t>
  </si>
  <si>
    <t xml:space="preserve">Proceed confidently. Write it down so your team's AI tools can use it too.</t>
  </si>
  <si>
    <t xml:space="preserve">Overall:</t>
  </si>
  <si>
    <t xml:space="preserve">Vendor Scorecard: Eight Critical Lines of Questioning</t>
  </si>
  <si>
    <t xml:space="preserve">Enter candidate names in row 5. Score each answer 1 to 5 (blank = not asked). Raise the weight for questions that matter most.</t>
  </si>
  <si>
    <t xml:space="preserve">Name:</t>
  </si>
  <si>
    <t xml:space="preserve">Vendor 1</t>
  </si>
  <si>
    <t xml:space="preserve">Vendor 2</t>
  </si>
  <si>
    <t xml:space="preserve">Vendor 3</t>
  </si>
  <si>
    <t xml:space="preserve">Vendor 4</t>
  </si>
  <si>
    <t xml:space="preserve">#</t>
  </si>
  <si>
    <t xml:space="preserve">Line of questioning</t>
  </si>
  <si>
    <t xml:space="preserve">Question</t>
  </si>
  <si>
    <t xml:space="preserve">New?</t>
  </si>
  <si>
    <t xml:space="preserve">What a good answer sounds like</t>
  </si>
  <si>
    <t xml:space="preserve">Weight</t>
  </si>
  <si>
    <t xml:space="preserve">Score V1</t>
  </si>
  <si>
    <t xml:space="preserve">Notes V1</t>
  </si>
  <si>
    <t xml:space="preserve">Score V2</t>
  </si>
  <si>
    <t xml:space="preserve">Notes V2</t>
  </si>
  <si>
    <t xml:space="preserve">Score V3</t>
  </si>
  <si>
    <t xml:space="preserve">Notes V3</t>
  </si>
  <si>
    <t xml:space="preserve">Score V4</t>
  </si>
  <si>
    <t xml:space="preserve">Notes V4</t>
  </si>
  <si>
    <t xml:space="preserve">What is your experience?</t>
  </si>
  <si>
    <t xml:space="preserve">How many years have you been doing branding?</t>
  </si>
  <si>
    <t xml:space="preserve">Years of branding as a core practice, not as a side service.</t>
  </si>
  <si>
    <t xml:space="preserve">Example: 14 years, branding is their core practice. Overwrite me.</t>
  </si>
  <si>
    <t xml:space="preserve">Who are your current and past customers?</t>
  </si>
  <si>
    <t xml:space="preserve">Names, industries and brand types close to yours.</t>
  </si>
  <si>
    <t xml:space="preserve">Who is your longest-held customer?</t>
  </si>
  <si>
    <t xml:space="preserve">Long relationships suggest clients keep getting value.</t>
  </si>
  <si>
    <t xml:space="preserve">What was your most successful project, and why?</t>
  </si>
  <si>
    <t xml:space="preserve">A specific business result, not just a pretty logo.</t>
  </si>
  <si>
    <t xml:space="preserve">What was your least successful project, and why?</t>
  </si>
  <si>
    <t xml:space="preserve">Honest reflection. Beware anyone who claims they have none.</t>
  </si>
  <si>
    <t xml:space="preserve">Were previous clients able to understand and share your brand model, or did they need an education program?</t>
  </si>
  <si>
    <t xml:space="preserve">Clients used the work on their own, without a decoder ring.</t>
  </si>
  <si>
    <t xml:space="preserve">What percentage of your work is brand analysis, strategy, standards and marketing? New brands vs rebrands?</t>
  </si>
  <si>
    <t xml:space="preserve">A mix that matches the type of work you need.</t>
  </si>
  <si>
    <t xml:space="preserve">How has your work changed since AI arrived?</t>
  </si>
  <si>
    <t xml:space="preserve">NEW</t>
  </si>
  <si>
    <t xml:space="preserve">A thoughtful answer about what got faster and what still needs people.</t>
  </si>
  <si>
    <t xml:space="preserve">What is your brand model, and how does it work in practice?</t>
  </si>
  <si>
    <t xml:space="preserve">Draw a diagram of how you will explain what a brand is to our team. What ideas are in it?</t>
  </si>
  <si>
    <t xml:space="preserve">You get it instantly, in plain English.</t>
  </si>
  <si>
    <t xml:space="preserve">Is this diagram your own invention? If not, where did you find it?</t>
  </si>
  <si>
    <t xml:space="preserve">A clear, honest source.</t>
  </si>
  <si>
    <t xml:space="preserve">You use the term ___? Is it widely known, or something you've created? Is there a more popular term?</t>
  </si>
  <si>
    <t xml:space="preserve">Standard terms: analysis, strategy, promise, positioning, personality. Tip: ask an AI for the plain-English equivalent.</t>
  </si>
  <si>
    <t xml:space="preserve">How did you apply your brand model and milestones to two completed projects?</t>
  </si>
  <si>
    <t xml:space="preserve">Theory connected to tangible deliverables. Case studies, even generic ones.</t>
  </si>
  <si>
    <t xml:space="preserve">What options did you consider and reject for those clients, and why?</t>
  </si>
  <si>
    <t xml:space="preserve">Evidence of judgment, not just production.</t>
  </si>
  <si>
    <t xml:space="preserve">What would the milestones be for this project, and what does each represent?</t>
  </si>
  <si>
    <t xml:space="preserve">Clear milestones, each with a real accomplishment.</t>
  </si>
  <si>
    <t xml:space="preserve">How much time do we and our internal team need to invest towards each milestone?</t>
  </si>
  <si>
    <t xml:space="preserve">A realistic, specific estimate.</t>
  </si>
  <si>
    <t xml:space="preserve">What's delivered between the milestones?</t>
  </si>
  <si>
    <t xml:space="preserve">Can we see a project plan from one of your projects?</t>
  </si>
  <si>
    <t xml:space="preserve">Organized, easy to produce, scrubbed if needed.</t>
  </si>
  <si>
    <t xml:space="preserve">Can we see sample documents at each step?</t>
  </si>
  <si>
    <t xml:space="preserve">How many drafts, and how much time your team gets to review.</t>
  </si>
  <si>
    <t xml:space="preserve">How much is presented, discussed and decided live, rather than emailed?</t>
  </si>
  <si>
    <t xml:space="preserve">Key decisions made together, not by email.</t>
  </si>
  <si>
    <t xml:space="preserve">Which documents are written by people and which drafted by AI, and how are they checked?</t>
  </si>
  <si>
    <t xml:space="preserve">A clear line between machine drafts and human judgment.</t>
  </si>
  <si>
    <t xml:space="preserve">Who will deliver?</t>
  </si>
  <si>
    <t xml:space="preserve">Can we see the CVs or LinkedIn profiles of everyone who will work on the project?</t>
  </si>
  <si>
    <t xml:space="preserve">The people who sold it are the people who do it.</t>
  </si>
  <si>
    <t xml:space="preserve">What is each person responsible for working on, and delivering?</t>
  </si>
  <si>
    <t xml:space="preserve">Working on and delivering are not the same thing.</t>
  </si>
  <si>
    <t xml:space="preserve">Which parts of the work will be done by a person, and which by AI?</t>
  </si>
  <si>
    <t xml:space="preserve">A specific answer. No bait and generate.</t>
  </si>
  <si>
    <t xml:space="preserve">Can you assure us no other people (or tools) will do the work without our permission?</t>
  </si>
  <si>
    <t xml:space="preserve">A straight yes.</t>
  </si>
  <si>
    <t xml:space="preserve">How will you leverage our team?</t>
  </si>
  <si>
    <t xml:space="preserve">How important is the team to your process?</t>
  </si>
  <si>
    <t xml:space="preserve">Very. A brand is only as good as the team that delivers it.</t>
  </si>
  <si>
    <t xml:space="preserve">What role do immediate and extended brand stakeholders play in your approach?</t>
  </si>
  <si>
    <t xml:space="preserve">The front line is included, not just leadership.</t>
  </si>
  <si>
    <t xml:space="preserve">How much time do you require per person, or as a group?</t>
  </si>
  <si>
    <t xml:space="preserve">Specific and reasonable.</t>
  </si>
  <si>
    <t xml:space="preserve">What do you do when stakeholders have conflicting opinions about the brand?</t>
  </si>
  <si>
    <t xml:space="preserve">A real method for resolving conflict.</t>
  </si>
  <si>
    <t xml:space="preserve">How do you get people to work out their differences together, not just fill in a survey?</t>
  </si>
  <si>
    <t xml:space="preserve">Facilitated conversation that ends in commitment.</t>
  </si>
  <si>
    <t xml:space="preserve">How do you educate our team, customers and vendors about the new brand?</t>
  </si>
  <si>
    <t xml:space="preserve">A concrete example.</t>
  </si>
  <si>
    <t xml:space="preserve">Will your deliverables dovetail with what other vendors and departments are doing? How?</t>
  </si>
  <si>
    <t xml:space="preserve">Standard formats other people can use.</t>
  </si>
  <si>
    <t xml:space="preserve">Will our team's AI tools be able to use the brand you deliver?</t>
  </si>
  <si>
    <t xml:space="preserve">Yes, for example as a 1Page Brand Strategy.</t>
  </si>
  <si>
    <t xml:space="preserve">(Trick question) What return on investment can we expect?</t>
  </si>
  <si>
    <t xml:space="preserve">How will you specifically measure success from this project?</t>
  </si>
  <si>
    <t xml:space="preserve">Honest about what can and can't be measured. Beware confident BS, now with charts.</t>
  </si>
  <si>
    <t xml:space="preserve">What benefits will our team, our brand, and our organization experience?</t>
  </si>
  <si>
    <t xml:space="preserve">Benefits to your team, plus clients happy to vouch for them.</t>
  </si>
  <si>
    <t xml:space="preserve">Will you set a baseline, and use brand tracking, a lift study or an AI visibility check? What will each cost?</t>
  </si>
  <si>
    <t xml:space="preserve">A baseline before you start, and a realistic measure you can afford.</t>
  </si>
  <si>
    <t xml:space="preserve">How sociable and scalable is your methodology?</t>
  </si>
  <si>
    <t xml:space="preserve">How will our team see their passion reflected in the brand strategy?</t>
  </si>
  <si>
    <t xml:space="preserve">They listen to different voices on your team.</t>
  </si>
  <si>
    <t xml:space="preserve">How can our team apply the brand strategy without outside experts?</t>
  </si>
  <si>
    <t xml:space="preserve">Simple enough to use on a last-minute opportunity.</t>
  </si>
  <si>
    <t xml:space="preserve">Is your brand model easy for any team member to grasp and share?</t>
  </si>
  <si>
    <t xml:space="preserve">No "education program" required.</t>
  </si>
  <si>
    <t xml:space="preserve">Will you deliver the brand in a form our AI tools can use, like a 1Page Brand Strategy?</t>
  </si>
  <si>
    <t xml:space="preserve">Yes, and they can show you an example.</t>
  </si>
  <si>
    <t xml:space="preserve">How do you use AI?</t>
  </si>
  <si>
    <t xml:space="preserve">What do you use AI for, and what do you never use it for?</t>
  </si>
  <si>
    <t xml:space="preserve">AI for speed and breadth, people for judgment and agreement.</t>
  </si>
  <si>
    <t xml:space="preserve">Where does our confidential information go when you put it into your tools?</t>
  </si>
  <si>
    <t xml:space="preserve">A clear data-handling answer.</t>
  </si>
  <si>
    <t xml:space="preserve">How do you check that names and marks are original and can be trademarked?</t>
  </si>
  <si>
    <t xml:space="preserve">A real clearance process.</t>
  </si>
  <si>
    <t xml:space="preserve">Which of your findings come from real people, and which from AI?</t>
  </si>
  <si>
    <t xml:space="preserve">Real customer research, kept separate from AI findings.</t>
  </si>
  <si>
    <t xml:space="preserve">Who owns the work you deliver?</t>
  </si>
  <si>
    <t xml:space="preserve">You do, in writing.</t>
  </si>
  <si>
    <t xml:space="preserve">Summary</t>
  </si>
  <si>
    <t xml:space="preserve">Weighted average score out of 5 for each line of questioning. Blank scores are ignored. Everything here calculates from the Vendor Scorecard.</t>
  </si>
  <si>
    <t xml:space="preserve">Overall weighted score (out of 5)</t>
  </si>
  <si>
    <t xml:space="preserve">Questions answered</t>
  </si>
  <si>
    <t xml:space="preserve">Red flags (scores of 1)</t>
  </si>
  <si>
    <t xml:space="preserve">Rank</t>
  </si>
  <si>
    <t xml:space="preserve">A high score is a good start, not a decision. Weigh red flags heavily, and pick the partner your team will actually work well with.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</si>
</sst>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.0"/>
    <numFmt numFmtId="166" formatCode="General"/>
  </numFmts>
  <fonts count="2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0"/>
      <color rgb="FF231F20"/>
      <name val="Arial"/>
      <family val="0"/>
      <charset val="1"/>
    </font>
    <font>
      <sz val="11"/>
      <color rgb="FF808285"/>
      <name val="Arial"/>
      <family val="0"/>
      <charset val="1"/>
    </font>
    <font>
      <b val="true"/>
      <sz val="12"/>
      <color rgb="FF00BAFF"/>
      <name val="Arial"/>
      <family val="0"/>
      <charset val="1"/>
    </font>
    <font>
      <sz val="11"/>
      <color rgb="FF231F20"/>
      <name val="Arial"/>
      <family val="0"/>
      <charset val="1"/>
    </font>
    <font>
      <u val="single"/>
      <sz val="11"/>
      <color rgb="FF00BAFF"/>
      <name val="Arial"/>
      <family val="0"/>
      <charset val="1"/>
    </font>
    <font>
      <sz val="9"/>
      <color rgb="FF808285"/>
      <name val="Arial"/>
      <family val="0"/>
      <charset val="1"/>
    </font>
    <font>
      <b val="true"/>
      <sz val="18"/>
      <color rgb="FF231F20"/>
      <name val="Arial"/>
      <family val="0"/>
      <charset val="1"/>
    </font>
    <font>
      <sz val="10"/>
      <color rgb="FF808285"/>
      <name val="Arial"/>
      <family val="0"/>
      <charset val="1"/>
    </font>
    <font>
      <i val="true"/>
      <sz val="8"/>
      <color rgb="FF808285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b val="true"/>
      <sz val="10"/>
      <color rgb="FF231F20"/>
      <name val="Arial"/>
      <family val="0"/>
      <charset val="1"/>
    </font>
    <font>
      <sz val="10"/>
      <color rgb="FF231F20"/>
      <name val="Arial"/>
      <family val="0"/>
      <charset val="1"/>
    </font>
    <font>
      <b val="true"/>
      <sz val="10"/>
      <name val="Arial"/>
      <family val="0"/>
      <charset val="1"/>
    </font>
    <font>
      <b val="true"/>
      <sz val="11"/>
      <color rgb="FF231F20"/>
      <name val="Arial"/>
      <family val="0"/>
      <charset val="1"/>
    </font>
    <font>
      <b val="true"/>
      <sz val="11"/>
      <color rgb="FF00BA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8"/>
      <color rgb="FF00BAFF"/>
      <name val="Arial"/>
      <family val="0"/>
      <charset val="1"/>
    </font>
    <font>
      <i val="true"/>
      <sz val="10"/>
      <color rgb="FF808285"/>
      <name val="Arial"/>
      <family val="0"/>
      <charset val="1"/>
    </font>
    <font>
      <i val="true"/>
      <sz val="9"/>
      <color rgb="FF808285"/>
      <name val="Arial"/>
      <family val="0"/>
      <charset val="1"/>
    </font>
    <font>
      <sz val="9"/>
      <color rgb="FF231F20"/>
      <name val="Arial"/>
      <family val="0"/>
      <charset val="1"/>
    </font>
    <font>
      <sz val="10"/>
      <color rgb="FFD1D3D4"/>
      <name val="Arial"/>
      <family val="0"/>
      <charset val="1"/>
    </font>
    <font>
      <b val="true"/>
      <sz val="10"/>
      <color rgb="FF00BAFF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231F20"/>
        <bgColor rgb="FF333300"/>
      </patternFill>
    </fill>
    <fill>
      <patternFill patternType="solid">
        <fgColor rgb="FFE6F8FF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/>
      <bottom style="thin">
        <color rgb="FFD1D3D4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1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15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7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9" fillId="2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1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2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5" fillId="3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23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24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8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2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EF4B3F"/>
      </font>
    </dxf>
    <dxf>
      <font>
        <name val="Arial"/>
        <charset val="1"/>
        <family val="0"/>
        <b val="1"/>
        <color rgb="FFF7941D"/>
      </font>
    </dxf>
    <dxf>
      <font>
        <name val="Arial"/>
        <charset val="1"/>
        <family val="0"/>
        <b val="1"/>
        <color rgb="FF8CC63F"/>
      </font>
    </dxf>
    <dxf>
      <font>
        <name val="Arial"/>
        <charset val="1"/>
        <family val="0"/>
        <b val="1"/>
        <color rgb="FFEF4B3F"/>
      </font>
      <fill>
        <patternFill>
          <bgColor rgb="FFFDE3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285"/>
      <rgbColor rgb="FF9999FF"/>
      <rgbColor rgb="FF993366"/>
      <rgbColor rgb="FFFDE3E1"/>
      <rgbColor rgb="FFE6F8FF"/>
      <rgbColor rgb="FF660066"/>
      <rgbColor rgb="FFFF8080"/>
      <rgbColor rgb="FF0066CC"/>
      <rgbColor rgb="FFD1D3D4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A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CC63F"/>
      <rgbColor rgb="FFFFCC00"/>
      <rgbColor rgb="FFF7941D"/>
      <rgbColor rgb="FFEF4B3F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31F2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distility.com/how-to-buy-branding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B2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00"/>
  </cols>
  <sheetData>
    <row r="2" customFormat="false" ht="30" hidden="false" customHeight="tru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4" customFormat="false" ht="15" hidden="false" customHeight="false" outlineLevel="0" collapsed="false">
      <c r="B4" s="3"/>
    </row>
    <row r="5" customFormat="false" ht="15" hidden="false" customHeight="false" outlineLevel="0" collapsed="false">
      <c r="B5" s="4" t="s">
        <v>2</v>
      </c>
    </row>
    <row r="6" customFormat="false" ht="26.85" hidden="false" customHeight="false" outlineLevel="0" collapsed="false">
      <c r="B6" s="5" t="s">
        <v>3</v>
      </c>
    </row>
    <row r="7" customFormat="false" ht="26.85" hidden="false" customHeight="false" outlineLevel="0" collapsed="false">
      <c r="B7" s="5" t="s">
        <v>4</v>
      </c>
    </row>
    <row r="8" customFormat="false" ht="26.85" hidden="false" customHeight="false" outlineLevel="0" collapsed="false">
      <c r="B8" s="5" t="s">
        <v>5</v>
      </c>
    </row>
    <row r="9" customFormat="false" ht="15" hidden="false" customHeight="false" outlineLevel="0" collapsed="false">
      <c r="B9" s="3"/>
    </row>
    <row r="10" customFormat="false" ht="15" hidden="false" customHeight="false" outlineLevel="0" collapsed="false">
      <c r="B10" s="4" t="s">
        <v>6</v>
      </c>
    </row>
    <row r="11" customFormat="false" ht="15" hidden="false" customHeight="false" outlineLevel="0" collapsed="false">
      <c r="B11" s="5" t="s">
        <v>7</v>
      </c>
    </row>
    <row r="12" customFormat="false" ht="26.85" hidden="false" customHeight="false" outlineLevel="0" collapsed="false">
      <c r="B12" s="5" t="s">
        <v>8</v>
      </c>
    </row>
    <row r="13" customFormat="false" ht="15" hidden="false" customHeight="false" outlineLevel="0" collapsed="false">
      <c r="B13" s="5" t="s">
        <v>9</v>
      </c>
    </row>
    <row r="14" customFormat="false" ht="26.85" hidden="false" customHeight="false" outlineLevel="0" collapsed="false">
      <c r="B14" s="5" t="s">
        <v>10</v>
      </c>
    </row>
    <row r="15" customFormat="false" ht="15" hidden="false" customHeight="false" outlineLevel="0" collapsed="false">
      <c r="B15" s="5" t="s">
        <v>11</v>
      </c>
    </row>
    <row r="16" customFormat="false" ht="15" hidden="false" customHeight="false" outlineLevel="0" collapsed="false">
      <c r="B16" s="3"/>
    </row>
    <row r="17" customFormat="false" ht="15" hidden="false" customHeight="false" outlineLevel="0" collapsed="false">
      <c r="B17" s="4" t="s">
        <v>12</v>
      </c>
    </row>
    <row r="18" customFormat="false" ht="15" hidden="false" customHeight="false" outlineLevel="0" collapsed="false">
      <c r="B18" s="6" t="s">
        <v>13</v>
      </c>
    </row>
    <row r="19" customFormat="false" ht="15" hidden="false" customHeight="false" outlineLevel="0" collapsed="false">
      <c r="B19" s="3"/>
    </row>
    <row r="20" customFormat="false" ht="15" hidden="false" customHeight="false" outlineLevel="0" collapsed="false">
      <c r="B20" s="7" t="s">
        <v>14</v>
      </c>
    </row>
  </sheetData>
  <hyperlinks>
    <hyperlink ref="B18" r:id="rId1" display="https://www.distility.com/how-to-buy-branding/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L12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30"/>
    <col collapsed="false" customWidth="true" hidden="false" outlineLevel="0" max="5" min="3" style="0" width="32"/>
    <col collapsed="false" customWidth="true" hidden="false" outlineLevel="0" max="6" min="6" style="0" width="15"/>
    <col collapsed="false" customWidth="true" hidden="false" outlineLevel="0" max="7" min="7" style="0" width="12"/>
    <col collapsed="false" customWidth="true" hidden="false" outlineLevel="0" max="8" min="8" style="0" width="48"/>
    <col collapsed="false" customWidth="true" hidden="true" outlineLevel="0" max="12" min="10" style="0" width="13"/>
  </cols>
  <sheetData>
    <row r="2" customFormat="false" ht="22.05" hidden="false" customHeight="false" outlineLevel="0" collapsed="false">
      <c r="B2" s="8" t="s">
        <v>15</v>
      </c>
    </row>
    <row r="3" customFormat="false" ht="15" hidden="false" customHeight="false" outlineLevel="0" collapsed="false">
      <c r="B3" s="9" t="s">
        <v>16</v>
      </c>
    </row>
    <row r="4" customFormat="false" ht="15" hidden="false" customHeight="false" outlineLevel="0" collapsed="false">
      <c r="J4" s="10" t="s">
        <v>17</v>
      </c>
    </row>
    <row r="5" customFormat="false" ht="21.75" hidden="false" customHeight="true" outlineLevel="0" collapsed="false">
      <c r="B5" s="11" t="s">
        <v>18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</row>
    <row r="6" customFormat="false" ht="61.5" hidden="false" customHeight="true" outlineLevel="0" collapsed="false">
      <c r="B6" s="12" t="s">
        <v>25</v>
      </c>
      <c r="C6" s="13" t="s">
        <v>26</v>
      </c>
      <c r="D6" s="13" t="s">
        <v>27</v>
      </c>
      <c r="E6" s="13" t="s">
        <v>28</v>
      </c>
      <c r="F6" s="14"/>
      <c r="G6" s="15" t="str">
        <f aca="false">IF(F6="","",CHOOSE(MATCH(F6,{"Option One","Option Two","Option Three"},0),"STOP","CAUTION","PROCEED"))</f>
        <v/>
      </c>
      <c r="H6" s="16" t="str">
        <f aca="false">IF(F6="","",CHOOSE(MATCH(F6,{"Option One","Option Two","Option Three"},0),J6,K6,L6))</f>
        <v/>
      </c>
      <c r="J6" s="17" t="s">
        <v>29</v>
      </c>
      <c r="K6" s="17" t="s">
        <v>30</v>
      </c>
      <c r="L6" s="17" t="s">
        <v>31</v>
      </c>
    </row>
    <row r="7" customFormat="false" ht="61.5" hidden="false" customHeight="true" outlineLevel="0" collapsed="false">
      <c r="B7" s="12" t="s">
        <v>32</v>
      </c>
      <c r="C7" s="13" t="s">
        <v>33</v>
      </c>
      <c r="D7" s="13" t="s">
        <v>34</v>
      </c>
      <c r="E7" s="13" t="s">
        <v>35</v>
      </c>
      <c r="F7" s="14"/>
      <c r="G7" s="15" t="str">
        <f aca="false">IF(F7="","",CHOOSE(MATCH(F7,{"Option One","Option Two","Option Three"},0),"STOP","CAUTION","PROCEED"))</f>
        <v/>
      </c>
      <c r="H7" s="16" t="str">
        <f aca="false">IF(F7="","",CHOOSE(MATCH(F7,{"Option One","Option Two","Option Three"},0),J7,K7,L7))</f>
        <v/>
      </c>
      <c r="J7" s="17" t="s">
        <v>36</v>
      </c>
      <c r="K7" s="17" t="s">
        <v>37</v>
      </c>
      <c r="L7" s="17" t="s">
        <v>31</v>
      </c>
    </row>
    <row r="8" customFormat="false" ht="61.5" hidden="false" customHeight="true" outlineLevel="0" collapsed="false">
      <c r="B8" s="12" t="s">
        <v>38</v>
      </c>
      <c r="C8" s="13" t="s">
        <v>39</v>
      </c>
      <c r="D8" s="13" t="s">
        <v>40</v>
      </c>
      <c r="E8" s="13" t="s">
        <v>41</v>
      </c>
      <c r="F8" s="14"/>
      <c r="G8" s="15" t="str">
        <f aca="false">IF(F8="","",CHOOSE(MATCH(F8,{"Option One","Option Two","Option Three"},0),"STOP","CAUTION","PROCEED"))</f>
        <v/>
      </c>
      <c r="H8" s="16" t="str">
        <f aca="false">IF(F8="","",CHOOSE(MATCH(F8,{"Option One","Option Two","Option Three"},0),J8,K8,L8))</f>
        <v/>
      </c>
      <c r="J8" s="17" t="s">
        <v>29</v>
      </c>
      <c r="K8" s="17" t="s">
        <v>42</v>
      </c>
      <c r="L8" s="17" t="s">
        <v>43</v>
      </c>
    </row>
    <row r="9" customFormat="false" ht="61.5" hidden="false" customHeight="true" outlineLevel="0" collapsed="false">
      <c r="B9" s="12" t="s">
        <v>44</v>
      </c>
      <c r="C9" s="13" t="s">
        <v>45</v>
      </c>
      <c r="D9" s="13" t="s">
        <v>46</v>
      </c>
      <c r="E9" s="13" t="s">
        <v>47</v>
      </c>
      <c r="F9" s="14"/>
      <c r="G9" s="15" t="str">
        <f aca="false">IF(F9="","",CHOOSE(MATCH(F9,{"Option One","Option Two","Option Three"},0),"STOP","CAUTION","PROCEED"))</f>
        <v/>
      </c>
      <c r="H9" s="16" t="str">
        <f aca="false">IF(F9="","",CHOOSE(MATCH(F9,{"Option One","Option Two","Option Three"},0),J9,K9,L9))</f>
        <v/>
      </c>
      <c r="J9" s="17" t="s">
        <v>48</v>
      </c>
      <c r="K9" s="17" t="s">
        <v>49</v>
      </c>
      <c r="L9" s="17" t="s">
        <v>50</v>
      </c>
    </row>
    <row r="10" customFormat="false" ht="61.5" hidden="false" customHeight="true" outlineLevel="0" collapsed="false">
      <c r="B10" s="12" t="s">
        <v>51</v>
      </c>
      <c r="C10" s="13" t="s">
        <v>52</v>
      </c>
      <c r="D10" s="13" t="s">
        <v>53</v>
      </c>
      <c r="E10" s="13" t="s">
        <v>54</v>
      </c>
      <c r="F10" s="14"/>
      <c r="G10" s="15" t="str">
        <f aca="false">IF(F10="","",CHOOSE(MATCH(F10,{"Option One","Option Two","Option Three"},0),"STOP","CAUTION","PROCEED"))</f>
        <v/>
      </c>
      <c r="H10" s="16" t="str">
        <f aca="false">IF(F10="","",CHOOSE(MATCH(F10,{"Option One","Option Two","Option Three"},0),J10,K10,L10))</f>
        <v/>
      </c>
      <c r="J10" s="17" t="s">
        <v>55</v>
      </c>
      <c r="K10" s="17" t="s">
        <v>56</v>
      </c>
      <c r="L10" s="17" t="s">
        <v>57</v>
      </c>
    </row>
    <row r="12" customFormat="false" ht="15" hidden="false" customHeight="false" outlineLevel="0" collapsed="false">
      <c r="F12" s="18" t="s">
        <v>58</v>
      </c>
      <c r="G12" s="19" t="str">
        <f aca="false">IF(COUNTA(F6:F10)&lt;5,"Answer all five sections",IF(COUNTIF(G6:G10,"STOP")&gt;0,"Not ready yet. Sort out the STOP items first.",IF(COUNTIF(G6:G10,"CAUTION")&gt;0,"Ready with caution. Start with brand analysis or facilitation.","Ready for branding. Go get a great partner.")))</f>
        <v>Answer all five sections</v>
      </c>
    </row>
  </sheetData>
  <conditionalFormatting sqref="G6:G10">
    <cfRule type="cellIs" priority="2" operator="equal" aboveAverage="0" equalAverage="0" bottom="0" percent="0" rank="0" text="" dxfId="0">
      <formula>"STOP"</formula>
    </cfRule>
    <cfRule type="cellIs" priority="3" operator="equal" aboveAverage="0" equalAverage="0" bottom="0" percent="0" rank="0" text="" dxfId="1">
      <formula>"CAUTION"</formula>
    </cfRule>
    <cfRule type="cellIs" priority="4" operator="equal" aboveAverage="0" equalAverage="0" bottom="0" percent="0" rank="0" text="" dxfId="2">
      <formula>"PROCEED"</formula>
    </cfRule>
  </conditionalFormatting>
  <dataValidations count="1">
    <dataValidation allowBlank="true" errorStyle="stop" operator="between" showDropDown="false" showErrorMessage="false" showInputMessage="false" sqref="F6:F10" type="list">
      <formula1>"Option One,Option Two,Option Three"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2:N4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3" ySplit="6" topLeftCell="D7" activePane="bottomRight" state="frozen"/>
      <selection pane="topLeft" activeCell="A1" activeCellId="0" sqref="A1"/>
      <selection pane="topRight" activeCell="D1" activeCellId="0" sqref="D1"/>
      <selection pane="bottomLeft" activeCell="A7" activeCellId="0" sqref="A7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26"/>
    <col collapsed="false" customWidth="true" hidden="false" outlineLevel="0" max="3" min="3" style="0" width="50"/>
    <col collapsed="false" customWidth="true" hidden="false" outlineLevel="0" max="4" min="4" style="0" width="7"/>
    <col collapsed="false" customWidth="true" hidden="false" outlineLevel="0" max="5" min="5" style="0" width="38"/>
    <col collapsed="false" customWidth="true" hidden="false" outlineLevel="0" max="7" min="6" style="0" width="8"/>
    <col collapsed="false" customWidth="true" hidden="false" outlineLevel="0" max="8" min="8" style="0" width="28"/>
    <col collapsed="false" customWidth="true" hidden="false" outlineLevel="0" max="9" min="9" style="0" width="8"/>
    <col collapsed="false" customWidth="true" hidden="false" outlineLevel="0" max="10" min="10" style="0" width="28"/>
    <col collapsed="false" customWidth="true" hidden="false" outlineLevel="0" max="11" min="11" style="0" width="8"/>
    <col collapsed="false" customWidth="true" hidden="false" outlineLevel="0" max="12" min="12" style="0" width="28"/>
    <col collapsed="false" customWidth="true" hidden="false" outlineLevel="0" max="13" min="13" style="0" width="8"/>
    <col collapsed="false" customWidth="true" hidden="false" outlineLevel="0" max="14" min="14" style="0" width="28"/>
  </cols>
  <sheetData>
    <row r="2" customFormat="false" ht="22.05" hidden="false" customHeight="false" outlineLevel="0" collapsed="false">
      <c r="B2" s="8" t="s">
        <v>59</v>
      </c>
    </row>
    <row r="3" customFormat="false" ht="15" hidden="false" customHeight="false" outlineLevel="0" collapsed="false">
      <c r="B3" s="9" t="s">
        <v>60</v>
      </c>
    </row>
    <row r="5" customFormat="false" ht="15" hidden="false" customHeight="false" outlineLevel="0" collapsed="false">
      <c r="F5" s="20" t="s">
        <v>61</v>
      </c>
      <c r="G5" s="21" t="s">
        <v>62</v>
      </c>
      <c r="H5" s="21"/>
      <c r="I5" s="21" t="s">
        <v>63</v>
      </c>
      <c r="J5" s="21"/>
      <c r="K5" s="21" t="s">
        <v>64</v>
      </c>
      <c r="L5" s="21"/>
      <c r="M5" s="21" t="s">
        <v>65</v>
      </c>
      <c r="N5" s="21"/>
    </row>
    <row r="6" customFormat="false" ht="30" hidden="false" customHeight="true" outlineLevel="0" collapsed="false">
      <c r="A6" s="22" t="s">
        <v>66</v>
      </c>
      <c r="B6" s="22" t="s">
        <v>67</v>
      </c>
      <c r="C6" s="22" t="s">
        <v>68</v>
      </c>
      <c r="D6" s="22" t="s">
        <v>69</v>
      </c>
      <c r="E6" s="22" t="s">
        <v>70</v>
      </c>
      <c r="F6" s="22" t="s">
        <v>71</v>
      </c>
      <c r="G6" s="22" t="s">
        <v>72</v>
      </c>
      <c r="H6" s="22" t="s">
        <v>73</v>
      </c>
      <c r="I6" s="22" t="s">
        <v>74</v>
      </c>
      <c r="J6" s="22" t="s">
        <v>75</v>
      </c>
      <c r="K6" s="22" t="s">
        <v>76</v>
      </c>
      <c r="L6" s="22" t="s">
        <v>77</v>
      </c>
      <c r="M6" s="22" t="s">
        <v>78</v>
      </c>
      <c r="N6" s="22" t="s">
        <v>79</v>
      </c>
    </row>
    <row r="7" customFormat="false" ht="39.75" hidden="false" customHeight="true" outlineLevel="0" collapsed="false">
      <c r="A7" s="16" t="n">
        <v>1</v>
      </c>
      <c r="B7" s="12" t="s">
        <v>80</v>
      </c>
      <c r="C7" s="16" t="s">
        <v>81</v>
      </c>
      <c r="D7" s="23"/>
      <c r="E7" s="13" t="s">
        <v>82</v>
      </c>
      <c r="F7" s="24" t="n">
        <v>1</v>
      </c>
      <c r="G7" s="25" t="n">
        <v>4</v>
      </c>
      <c r="H7" s="26" t="s">
        <v>83</v>
      </c>
      <c r="I7" s="27"/>
      <c r="J7" s="28"/>
      <c r="K7" s="27"/>
      <c r="L7" s="28"/>
      <c r="M7" s="27"/>
      <c r="N7" s="28"/>
    </row>
    <row r="8" customFormat="false" ht="39.75" hidden="false" customHeight="true" outlineLevel="0" collapsed="false">
      <c r="A8" s="16" t="n">
        <v>1</v>
      </c>
      <c r="B8" s="29" t="s">
        <v>80</v>
      </c>
      <c r="C8" s="16" t="s">
        <v>84</v>
      </c>
      <c r="D8" s="23"/>
      <c r="E8" s="13" t="s">
        <v>85</v>
      </c>
      <c r="F8" s="24" t="n">
        <v>1</v>
      </c>
      <c r="G8" s="27"/>
      <c r="H8" s="28"/>
      <c r="I8" s="27"/>
      <c r="J8" s="28"/>
      <c r="K8" s="27"/>
      <c r="L8" s="28"/>
      <c r="M8" s="27"/>
      <c r="N8" s="28"/>
    </row>
    <row r="9" customFormat="false" ht="39.75" hidden="false" customHeight="true" outlineLevel="0" collapsed="false">
      <c r="A9" s="16" t="n">
        <v>1</v>
      </c>
      <c r="B9" s="29" t="s">
        <v>80</v>
      </c>
      <c r="C9" s="16" t="s">
        <v>86</v>
      </c>
      <c r="D9" s="23"/>
      <c r="E9" s="13" t="s">
        <v>87</v>
      </c>
      <c r="F9" s="24" t="n">
        <v>1</v>
      </c>
      <c r="G9" s="27"/>
      <c r="H9" s="28"/>
      <c r="I9" s="27"/>
      <c r="J9" s="28"/>
      <c r="K9" s="27"/>
      <c r="L9" s="28"/>
      <c r="M9" s="27"/>
      <c r="N9" s="28"/>
    </row>
    <row r="10" customFormat="false" ht="39.75" hidden="false" customHeight="true" outlineLevel="0" collapsed="false">
      <c r="A10" s="16" t="n">
        <v>1</v>
      </c>
      <c r="B10" s="29" t="s">
        <v>80</v>
      </c>
      <c r="C10" s="16" t="s">
        <v>88</v>
      </c>
      <c r="D10" s="23"/>
      <c r="E10" s="13" t="s">
        <v>89</v>
      </c>
      <c r="F10" s="24" t="n">
        <v>1</v>
      </c>
      <c r="G10" s="27"/>
      <c r="H10" s="28"/>
      <c r="I10" s="27"/>
      <c r="J10" s="28"/>
      <c r="K10" s="27"/>
      <c r="L10" s="28"/>
      <c r="M10" s="27"/>
      <c r="N10" s="28"/>
    </row>
    <row r="11" customFormat="false" ht="39.75" hidden="false" customHeight="true" outlineLevel="0" collapsed="false">
      <c r="A11" s="16" t="n">
        <v>1</v>
      </c>
      <c r="B11" s="29" t="s">
        <v>80</v>
      </c>
      <c r="C11" s="16" t="s">
        <v>90</v>
      </c>
      <c r="D11" s="23"/>
      <c r="E11" s="13" t="s">
        <v>91</v>
      </c>
      <c r="F11" s="24" t="n">
        <v>1</v>
      </c>
      <c r="G11" s="27"/>
      <c r="H11" s="28"/>
      <c r="I11" s="27"/>
      <c r="J11" s="28"/>
      <c r="K11" s="27"/>
      <c r="L11" s="28"/>
      <c r="M11" s="27"/>
      <c r="N11" s="28"/>
    </row>
    <row r="12" customFormat="false" ht="39.75" hidden="false" customHeight="true" outlineLevel="0" collapsed="false">
      <c r="A12" s="16" t="n">
        <v>1</v>
      </c>
      <c r="B12" s="29" t="s">
        <v>80</v>
      </c>
      <c r="C12" s="16" t="s">
        <v>92</v>
      </c>
      <c r="D12" s="23"/>
      <c r="E12" s="13" t="s">
        <v>93</v>
      </c>
      <c r="F12" s="24" t="n">
        <v>1</v>
      </c>
      <c r="G12" s="27"/>
      <c r="H12" s="28"/>
      <c r="I12" s="27"/>
      <c r="J12" s="28"/>
      <c r="K12" s="27"/>
      <c r="L12" s="28"/>
      <c r="M12" s="27"/>
      <c r="N12" s="28"/>
    </row>
    <row r="13" customFormat="false" ht="39.75" hidden="false" customHeight="true" outlineLevel="0" collapsed="false">
      <c r="A13" s="16" t="n">
        <v>1</v>
      </c>
      <c r="B13" s="29" t="s">
        <v>80</v>
      </c>
      <c r="C13" s="16" t="s">
        <v>94</v>
      </c>
      <c r="D13" s="23"/>
      <c r="E13" s="13" t="s">
        <v>95</v>
      </c>
      <c r="F13" s="24" t="n">
        <v>1</v>
      </c>
      <c r="G13" s="27"/>
      <c r="H13" s="28"/>
      <c r="I13" s="27"/>
      <c r="J13" s="28"/>
      <c r="K13" s="27"/>
      <c r="L13" s="28"/>
      <c r="M13" s="27"/>
      <c r="N13" s="28"/>
    </row>
    <row r="14" customFormat="false" ht="39.75" hidden="false" customHeight="true" outlineLevel="0" collapsed="false">
      <c r="A14" s="16" t="n">
        <v>1</v>
      </c>
      <c r="B14" s="29" t="s">
        <v>80</v>
      </c>
      <c r="C14" s="16" t="s">
        <v>96</v>
      </c>
      <c r="D14" s="23" t="s">
        <v>97</v>
      </c>
      <c r="E14" s="13" t="s">
        <v>98</v>
      </c>
      <c r="F14" s="24" t="n">
        <v>1</v>
      </c>
      <c r="G14" s="27"/>
      <c r="H14" s="28"/>
      <c r="I14" s="27"/>
      <c r="J14" s="28"/>
      <c r="K14" s="27"/>
      <c r="L14" s="28"/>
      <c r="M14" s="27"/>
      <c r="N14" s="28"/>
    </row>
    <row r="15" customFormat="false" ht="39.75" hidden="false" customHeight="true" outlineLevel="0" collapsed="false">
      <c r="A15" s="16" t="n">
        <v>2</v>
      </c>
      <c r="B15" s="12" t="s">
        <v>99</v>
      </c>
      <c r="C15" s="16" t="s">
        <v>100</v>
      </c>
      <c r="D15" s="23"/>
      <c r="E15" s="13" t="s">
        <v>101</v>
      </c>
      <c r="F15" s="24" t="n">
        <v>1</v>
      </c>
      <c r="G15" s="27"/>
      <c r="H15" s="28"/>
      <c r="I15" s="27"/>
      <c r="J15" s="28"/>
      <c r="K15" s="27"/>
      <c r="L15" s="28"/>
      <c r="M15" s="27"/>
      <c r="N15" s="28"/>
    </row>
    <row r="16" customFormat="false" ht="39.75" hidden="false" customHeight="true" outlineLevel="0" collapsed="false">
      <c r="A16" s="16" t="n">
        <v>2</v>
      </c>
      <c r="B16" s="29" t="s">
        <v>99</v>
      </c>
      <c r="C16" s="16" t="s">
        <v>102</v>
      </c>
      <c r="D16" s="23"/>
      <c r="E16" s="13" t="s">
        <v>103</v>
      </c>
      <c r="F16" s="24" t="n">
        <v>1</v>
      </c>
      <c r="G16" s="27"/>
      <c r="H16" s="28"/>
      <c r="I16" s="27"/>
      <c r="J16" s="28"/>
      <c r="K16" s="27"/>
      <c r="L16" s="28"/>
      <c r="M16" s="27"/>
      <c r="N16" s="28"/>
    </row>
    <row r="17" customFormat="false" ht="39.75" hidden="false" customHeight="true" outlineLevel="0" collapsed="false">
      <c r="A17" s="16" t="n">
        <v>2</v>
      </c>
      <c r="B17" s="29" t="s">
        <v>99</v>
      </c>
      <c r="C17" s="16" t="s">
        <v>104</v>
      </c>
      <c r="D17" s="23"/>
      <c r="E17" s="13" t="s">
        <v>105</v>
      </c>
      <c r="F17" s="24" t="n">
        <v>1</v>
      </c>
      <c r="G17" s="27"/>
      <c r="H17" s="28"/>
      <c r="I17" s="27"/>
      <c r="J17" s="28"/>
      <c r="K17" s="27"/>
      <c r="L17" s="28"/>
      <c r="M17" s="27"/>
      <c r="N17" s="28"/>
    </row>
    <row r="18" customFormat="false" ht="39.75" hidden="false" customHeight="true" outlineLevel="0" collapsed="false">
      <c r="A18" s="16" t="n">
        <v>2</v>
      </c>
      <c r="B18" s="29" t="s">
        <v>99</v>
      </c>
      <c r="C18" s="16" t="s">
        <v>106</v>
      </c>
      <c r="D18" s="23"/>
      <c r="E18" s="13" t="s">
        <v>107</v>
      </c>
      <c r="F18" s="24" t="n">
        <v>1</v>
      </c>
      <c r="G18" s="27"/>
      <c r="H18" s="28"/>
      <c r="I18" s="27"/>
      <c r="J18" s="28"/>
      <c r="K18" s="27"/>
      <c r="L18" s="28"/>
      <c r="M18" s="27"/>
      <c r="N18" s="28"/>
    </row>
    <row r="19" customFormat="false" ht="39.75" hidden="false" customHeight="true" outlineLevel="0" collapsed="false">
      <c r="A19" s="16" t="n">
        <v>2</v>
      </c>
      <c r="B19" s="29" t="s">
        <v>99</v>
      </c>
      <c r="C19" s="16" t="s">
        <v>108</v>
      </c>
      <c r="D19" s="23" t="s">
        <v>97</v>
      </c>
      <c r="E19" s="13" t="s">
        <v>109</v>
      </c>
      <c r="F19" s="24" t="n">
        <v>1</v>
      </c>
      <c r="G19" s="27"/>
      <c r="H19" s="28"/>
      <c r="I19" s="27"/>
      <c r="J19" s="28"/>
      <c r="K19" s="27"/>
      <c r="L19" s="28"/>
      <c r="M19" s="27"/>
      <c r="N19" s="28"/>
    </row>
    <row r="20" customFormat="false" ht="39.75" hidden="false" customHeight="true" outlineLevel="0" collapsed="false">
      <c r="A20" s="16" t="n">
        <v>2</v>
      </c>
      <c r="B20" s="29" t="s">
        <v>99</v>
      </c>
      <c r="C20" s="16" t="s">
        <v>110</v>
      </c>
      <c r="D20" s="23"/>
      <c r="E20" s="13" t="s">
        <v>111</v>
      </c>
      <c r="F20" s="24" t="n">
        <v>1</v>
      </c>
      <c r="G20" s="27"/>
      <c r="H20" s="28"/>
      <c r="I20" s="27"/>
      <c r="J20" s="28"/>
      <c r="K20" s="27"/>
      <c r="L20" s="28"/>
      <c r="M20" s="27"/>
      <c r="N20" s="28"/>
    </row>
    <row r="21" customFormat="false" ht="39.75" hidden="false" customHeight="true" outlineLevel="0" collapsed="false">
      <c r="A21" s="16" t="n">
        <v>2</v>
      </c>
      <c r="B21" s="29" t="s">
        <v>99</v>
      </c>
      <c r="C21" s="16" t="s">
        <v>112</v>
      </c>
      <c r="D21" s="23"/>
      <c r="E21" s="13" t="s">
        <v>113</v>
      </c>
      <c r="F21" s="24" t="n">
        <v>1</v>
      </c>
      <c r="G21" s="27"/>
      <c r="H21" s="28"/>
      <c r="I21" s="27"/>
      <c r="J21" s="28"/>
      <c r="K21" s="27"/>
      <c r="L21" s="28"/>
      <c r="M21" s="27"/>
      <c r="N21" s="28"/>
    </row>
    <row r="22" customFormat="false" ht="39.75" hidden="false" customHeight="true" outlineLevel="0" collapsed="false">
      <c r="A22" s="16" t="n">
        <v>3</v>
      </c>
      <c r="B22" s="12" t="s">
        <v>114</v>
      </c>
      <c r="C22" s="16" t="s">
        <v>115</v>
      </c>
      <c r="D22" s="23"/>
      <c r="E22" s="13" t="s">
        <v>116</v>
      </c>
      <c r="F22" s="24" t="n">
        <v>1</v>
      </c>
      <c r="G22" s="27"/>
      <c r="H22" s="28"/>
      <c r="I22" s="27"/>
      <c r="J22" s="28"/>
      <c r="K22" s="27"/>
      <c r="L22" s="28"/>
      <c r="M22" s="27"/>
      <c r="N22" s="28"/>
    </row>
    <row r="23" customFormat="false" ht="39.75" hidden="false" customHeight="true" outlineLevel="0" collapsed="false">
      <c r="A23" s="16" t="n">
        <v>3</v>
      </c>
      <c r="B23" s="29" t="s">
        <v>114</v>
      </c>
      <c r="C23" s="16" t="s">
        <v>117</v>
      </c>
      <c r="D23" s="23"/>
      <c r="E23" s="13" t="s">
        <v>118</v>
      </c>
      <c r="F23" s="24" t="n">
        <v>1</v>
      </c>
      <c r="G23" s="27"/>
      <c r="H23" s="28"/>
      <c r="I23" s="27"/>
      <c r="J23" s="28"/>
      <c r="K23" s="27"/>
      <c r="L23" s="28"/>
      <c r="M23" s="27"/>
      <c r="N23" s="28"/>
    </row>
    <row r="24" customFormat="false" ht="39.75" hidden="false" customHeight="true" outlineLevel="0" collapsed="false">
      <c r="A24" s="16" t="n">
        <v>3</v>
      </c>
      <c r="B24" s="29" t="s">
        <v>114</v>
      </c>
      <c r="C24" s="16" t="s">
        <v>119</v>
      </c>
      <c r="D24" s="23"/>
      <c r="E24" s="13" t="s">
        <v>120</v>
      </c>
      <c r="F24" s="24" t="n">
        <v>1</v>
      </c>
      <c r="G24" s="27"/>
      <c r="H24" s="28"/>
      <c r="I24" s="27"/>
      <c r="J24" s="28"/>
      <c r="K24" s="27"/>
      <c r="L24" s="28"/>
      <c r="M24" s="27"/>
      <c r="N24" s="28"/>
    </row>
    <row r="25" customFormat="false" ht="39.75" hidden="false" customHeight="true" outlineLevel="0" collapsed="false">
      <c r="A25" s="16" t="n">
        <v>3</v>
      </c>
      <c r="B25" s="29" t="s">
        <v>114</v>
      </c>
      <c r="C25" s="16" t="s">
        <v>121</v>
      </c>
      <c r="D25" s="23" t="s">
        <v>97</v>
      </c>
      <c r="E25" s="13" t="s">
        <v>122</v>
      </c>
      <c r="F25" s="24" t="n">
        <v>1</v>
      </c>
      <c r="G25" s="27"/>
      <c r="H25" s="28"/>
      <c r="I25" s="27"/>
      <c r="J25" s="28"/>
      <c r="K25" s="27"/>
      <c r="L25" s="28"/>
      <c r="M25" s="27"/>
      <c r="N25" s="28"/>
    </row>
    <row r="26" customFormat="false" ht="39.75" hidden="false" customHeight="true" outlineLevel="0" collapsed="false">
      <c r="A26" s="16" t="n">
        <v>4</v>
      </c>
      <c r="B26" s="12" t="s">
        <v>123</v>
      </c>
      <c r="C26" s="16" t="s">
        <v>124</v>
      </c>
      <c r="D26" s="23"/>
      <c r="E26" s="13" t="s">
        <v>125</v>
      </c>
      <c r="F26" s="24" t="n">
        <v>1</v>
      </c>
      <c r="G26" s="27"/>
      <c r="H26" s="28"/>
      <c r="I26" s="27"/>
      <c r="J26" s="28"/>
      <c r="K26" s="27"/>
      <c r="L26" s="28"/>
      <c r="M26" s="27"/>
      <c r="N26" s="28"/>
    </row>
    <row r="27" customFormat="false" ht="39.75" hidden="false" customHeight="true" outlineLevel="0" collapsed="false">
      <c r="A27" s="16" t="n">
        <v>4</v>
      </c>
      <c r="B27" s="29" t="s">
        <v>123</v>
      </c>
      <c r="C27" s="16" t="s">
        <v>126</v>
      </c>
      <c r="D27" s="23"/>
      <c r="E27" s="13" t="s">
        <v>127</v>
      </c>
      <c r="F27" s="24" t="n">
        <v>1</v>
      </c>
      <c r="G27" s="27"/>
      <c r="H27" s="28"/>
      <c r="I27" s="27"/>
      <c r="J27" s="28"/>
      <c r="K27" s="27"/>
      <c r="L27" s="28"/>
      <c r="M27" s="27"/>
      <c r="N27" s="28"/>
    </row>
    <row r="28" customFormat="false" ht="39.75" hidden="false" customHeight="true" outlineLevel="0" collapsed="false">
      <c r="A28" s="16" t="n">
        <v>4</v>
      </c>
      <c r="B28" s="29" t="s">
        <v>123</v>
      </c>
      <c r="C28" s="16" t="s">
        <v>128</v>
      </c>
      <c r="D28" s="23" t="s">
        <v>97</v>
      </c>
      <c r="E28" s="13" t="s">
        <v>129</v>
      </c>
      <c r="F28" s="24" t="n">
        <v>1</v>
      </c>
      <c r="G28" s="27"/>
      <c r="H28" s="28"/>
      <c r="I28" s="27"/>
      <c r="J28" s="28"/>
      <c r="K28" s="27"/>
      <c r="L28" s="28"/>
      <c r="M28" s="27"/>
      <c r="N28" s="28"/>
    </row>
    <row r="29" customFormat="false" ht="39.75" hidden="false" customHeight="true" outlineLevel="0" collapsed="false">
      <c r="A29" s="16" t="n">
        <v>4</v>
      </c>
      <c r="B29" s="29" t="s">
        <v>123</v>
      </c>
      <c r="C29" s="16" t="s">
        <v>130</v>
      </c>
      <c r="D29" s="23"/>
      <c r="E29" s="13" t="s">
        <v>131</v>
      </c>
      <c r="F29" s="24" t="n">
        <v>1</v>
      </c>
      <c r="G29" s="27"/>
      <c r="H29" s="28"/>
      <c r="I29" s="27"/>
      <c r="J29" s="28"/>
      <c r="K29" s="27"/>
      <c r="L29" s="28"/>
      <c r="M29" s="27"/>
      <c r="N29" s="28"/>
    </row>
    <row r="30" customFormat="false" ht="39.75" hidden="false" customHeight="true" outlineLevel="0" collapsed="false">
      <c r="A30" s="16" t="n">
        <v>5</v>
      </c>
      <c r="B30" s="12" t="s">
        <v>132</v>
      </c>
      <c r="C30" s="16" t="s">
        <v>133</v>
      </c>
      <c r="D30" s="23"/>
      <c r="E30" s="13" t="s">
        <v>134</v>
      </c>
      <c r="F30" s="24" t="n">
        <v>1</v>
      </c>
      <c r="G30" s="27"/>
      <c r="H30" s="28"/>
      <c r="I30" s="27"/>
      <c r="J30" s="28"/>
      <c r="K30" s="27"/>
      <c r="L30" s="28"/>
      <c r="M30" s="27"/>
      <c r="N30" s="28"/>
    </row>
    <row r="31" customFormat="false" ht="39.75" hidden="false" customHeight="true" outlineLevel="0" collapsed="false">
      <c r="A31" s="16" t="n">
        <v>5</v>
      </c>
      <c r="B31" s="29" t="s">
        <v>132</v>
      </c>
      <c r="C31" s="16" t="s">
        <v>135</v>
      </c>
      <c r="D31" s="23"/>
      <c r="E31" s="13" t="s">
        <v>136</v>
      </c>
      <c r="F31" s="24" t="n">
        <v>1</v>
      </c>
      <c r="G31" s="27"/>
      <c r="H31" s="28"/>
      <c r="I31" s="27"/>
      <c r="J31" s="28"/>
      <c r="K31" s="27"/>
      <c r="L31" s="28"/>
      <c r="M31" s="27"/>
      <c r="N31" s="28"/>
    </row>
    <row r="32" customFormat="false" ht="39.75" hidden="false" customHeight="true" outlineLevel="0" collapsed="false">
      <c r="A32" s="16" t="n">
        <v>5</v>
      </c>
      <c r="B32" s="29" t="s">
        <v>132</v>
      </c>
      <c r="C32" s="16" t="s">
        <v>137</v>
      </c>
      <c r="D32" s="23"/>
      <c r="E32" s="13" t="s">
        <v>138</v>
      </c>
      <c r="F32" s="24" t="n">
        <v>1</v>
      </c>
      <c r="G32" s="27"/>
      <c r="H32" s="28"/>
      <c r="I32" s="27"/>
      <c r="J32" s="28"/>
      <c r="K32" s="27"/>
      <c r="L32" s="28"/>
      <c r="M32" s="27"/>
      <c r="N32" s="28"/>
    </row>
    <row r="33" customFormat="false" ht="39.75" hidden="false" customHeight="true" outlineLevel="0" collapsed="false">
      <c r="A33" s="16" t="n">
        <v>5</v>
      </c>
      <c r="B33" s="29" t="s">
        <v>132</v>
      </c>
      <c r="C33" s="16" t="s">
        <v>139</v>
      </c>
      <c r="D33" s="23"/>
      <c r="E33" s="13" t="s">
        <v>140</v>
      </c>
      <c r="F33" s="24" t="n">
        <v>1</v>
      </c>
      <c r="G33" s="27"/>
      <c r="H33" s="28"/>
      <c r="I33" s="27"/>
      <c r="J33" s="28"/>
      <c r="K33" s="27"/>
      <c r="L33" s="28"/>
      <c r="M33" s="27"/>
      <c r="N33" s="28"/>
    </row>
    <row r="34" customFormat="false" ht="39.75" hidden="false" customHeight="true" outlineLevel="0" collapsed="false">
      <c r="A34" s="16" t="n">
        <v>5</v>
      </c>
      <c r="B34" s="29" t="s">
        <v>132</v>
      </c>
      <c r="C34" s="16" t="s">
        <v>141</v>
      </c>
      <c r="D34" s="23" t="s">
        <v>97</v>
      </c>
      <c r="E34" s="13" t="s">
        <v>142</v>
      </c>
      <c r="F34" s="24" t="n">
        <v>1</v>
      </c>
      <c r="G34" s="27"/>
      <c r="H34" s="28"/>
      <c r="I34" s="27"/>
      <c r="J34" s="28"/>
      <c r="K34" s="27"/>
      <c r="L34" s="28"/>
      <c r="M34" s="27"/>
      <c r="N34" s="28"/>
    </row>
    <row r="35" customFormat="false" ht="39.75" hidden="false" customHeight="true" outlineLevel="0" collapsed="false">
      <c r="A35" s="16" t="n">
        <v>5</v>
      </c>
      <c r="B35" s="29" t="s">
        <v>132</v>
      </c>
      <c r="C35" s="16" t="s">
        <v>143</v>
      </c>
      <c r="D35" s="23"/>
      <c r="E35" s="13" t="s">
        <v>144</v>
      </c>
      <c r="F35" s="24" t="n">
        <v>1</v>
      </c>
      <c r="G35" s="27"/>
      <c r="H35" s="28"/>
      <c r="I35" s="27"/>
      <c r="J35" s="28"/>
      <c r="K35" s="27"/>
      <c r="L35" s="28"/>
      <c r="M35" s="27"/>
      <c r="N35" s="28"/>
    </row>
    <row r="36" customFormat="false" ht="39.75" hidden="false" customHeight="true" outlineLevel="0" collapsed="false">
      <c r="A36" s="16" t="n">
        <v>5</v>
      </c>
      <c r="B36" s="29" t="s">
        <v>132</v>
      </c>
      <c r="C36" s="16" t="s">
        <v>145</v>
      </c>
      <c r="D36" s="23"/>
      <c r="E36" s="13" t="s">
        <v>146</v>
      </c>
      <c r="F36" s="24" t="n">
        <v>1</v>
      </c>
      <c r="G36" s="27"/>
      <c r="H36" s="28"/>
      <c r="I36" s="27"/>
      <c r="J36" s="28"/>
      <c r="K36" s="27"/>
      <c r="L36" s="28"/>
      <c r="M36" s="27"/>
      <c r="N36" s="28"/>
    </row>
    <row r="37" customFormat="false" ht="39.75" hidden="false" customHeight="true" outlineLevel="0" collapsed="false">
      <c r="A37" s="16" t="n">
        <v>5</v>
      </c>
      <c r="B37" s="29" t="s">
        <v>132</v>
      </c>
      <c r="C37" s="16" t="s">
        <v>147</v>
      </c>
      <c r="D37" s="23" t="s">
        <v>97</v>
      </c>
      <c r="E37" s="13" t="s">
        <v>148</v>
      </c>
      <c r="F37" s="24" t="n">
        <v>1</v>
      </c>
      <c r="G37" s="27"/>
      <c r="H37" s="28"/>
      <c r="I37" s="27"/>
      <c r="J37" s="28"/>
      <c r="K37" s="27"/>
      <c r="L37" s="28"/>
      <c r="M37" s="27"/>
      <c r="N37" s="28"/>
    </row>
    <row r="38" customFormat="false" ht="39.75" hidden="false" customHeight="true" outlineLevel="0" collapsed="false">
      <c r="A38" s="16" t="n">
        <v>6</v>
      </c>
      <c r="B38" s="12" t="s">
        <v>149</v>
      </c>
      <c r="C38" s="16" t="s">
        <v>150</v>
      </c>
      <c r="D38" s="23"/>
      <c r="E38" s="13" t="s">
        <v>151</v>
      </c>
      <c r="F38" s="24" t="n">
        <v>1</v>
      </c>
      <c r="G38" s="27"/>
      <c r="H38" s="28"/>
      <c r="I38" s="27"/>
      <c r="J38" s="28"/>
      <c r="K38" s="27"/>
      <c r="L38" s="28"/>
      <c r="M38" s="27"/>
      <c r="N38" s="28"/>
    </row>
    <row r="39" customFormat="false" ht="39.75" hidden="false" customHeight="true" outlineLevel="0" collapsed="false">
      <c r="A39" s="16" t="n">
        <v>6</v>
      </c>
      <c r="B39" s="29" t="s">
        <v>149</v>
      </c>
      <c r="C39" s="16" t="s">
        <v>152</v>
      </c>
      <c r="D39" s="23"/>
      <c r="E39" s="13" t="s">
        <v>153</v>
      </c>
      <c r="F39" s="24" t="n">
        <v>1</v>
      </c>
      <c r="G39" s="27"/>
      <c r="H39" s="28"/>
      <c r="I39" s="27"/>
      <c r="J39" s="28"/>
      <c r="K39" s="27"/>
      <c r="L39" s="28"/>
      <c r="M39" s="27"/>
      <c r="N39" s="28"/>
    </row>
    <row r="40" customFormat="false" ht="39.75" hidden="false" customHeight="true" outlineLevel="0" collapsed="false">
      <c r="A40" s="16" t="n">
        <v>6</v>
      </c>
      <c r="B40" s="29" t="s">
        <v>149</v>
      </c>
      <c r="C40" s="16" t="s">
        <v>154</v>
      </c>
      <c r="D40" s="23" t="s">
        <v>97</v>
      </c>
      <c r="E40" s="13" t="s">
        <v>155</v>
      </c>
      <c r="F40" s="24" t="n">
        <v>1</v>
      </c>
      <c r="G40" s="27"/>
      <c r="H40" s="28"/>
      <c r="I40" s="27"/>
      <c r="J40" s="28"/>
      <c r="K40" s="27"/>
      <c r="L40" s="28"/>
      <c r="M40" s="27"/>
      <c r="N40" s="28"/>
    </row>
    <row r="41" customFormat="false" ht="39.75" hidden="false" customHeight="true" outlineLevel="0" collapsed="false">
      <c r="A41" s="16" t="n">
        <v>7</v>
      </c>
      <c r="B41" s="12" t="s">
        <v>156</v>
      </c>
      <c r="C41" s="16" t="s">
        <v>157</v>
      </c>
      <c r="D41" s="23"/>
      <c r="E41" s="13" t="s">
        <v>158</v>
      </c>
      <c r="F41" s="24" t="n">
        <v>1</v>
      </c>
      <c r="G41" s="27"/>
      <c r="H41" s="28"/>
      <c r="I41" s="27"/>
      <c r="J41" s="28"/>
      <c r="K41" s="27"/>
      <c r="L41" s="28"/>
      <c r="M41" s="27"/>
      <c r="N41" s="28"/>
    </row>
    <row r="42" customFormat="false" ht="39.75" hidden="false" customHeight="true" outlineLevel="0" collapsed="false">
      <c r="A42" s="16" t="n">
        <v>7</v>
      </c>
      <c r="B42" s="29" t="s">
        <v>156</v>
      </c>
      <c r="C42" s="16" t="s">
        <v>159</v>
      </c>
      <c r="D42" s="23"/>
      <c r="E42" s="13" t="s">
        <v>160</v>
      </c>
      <c r="F42" s="24" t="n">
        <v>1</v>
      </c>
      <c r="G42" s="27"/>
      <c r="H42" s="28"/>
      <c r="I42" s="27"/>
      <c r="J42" s="28"/>
      <c r="K42" s="27"/>
      <c r="L42" s="28"/>
      <c r="M42" s="27"/>
      <c r="N42" s="28"/>
    </row>
    <row r="43" customFormat="false" ht="39.75" hidden="false" customHeight="true" outlineLevel="0" collapsed="false">
      <c r="A43" s="16" t="n">
        <v>7</v>
      </c>
      <c r="B43" s="29" t="s">
        <v>156</v>
      </c>
      <c r="C43" s="16" t="s">
        <v>161</v>
      </c>
      <c r="D43" s="23"/>
      <c r="E43" s="13" t="s">
        <v>162</v>
      </c>
      <c r="F43" s="24" t="n">
        <v>1</v>
      </c>
      <c r="G43" s="27"/>
      <c r="H43" s="28"/>
      <c r="I43" s="27"/>
      <c r="J43" s="28"/>
      <c r="K43" s="27"/>
      <c r="L43" s="28"/>
      <c r="M43" s="27"/>
      <c r="N43" s="28"/>
    </row>
    <row r="44" customFormat="false" ht="39.75" hidden="false" customHeight="true" outlineLevel="0" collapsed="false">
      <c r="A44" s="16" t="n">
        <v>7</v>
      </c>
      <c r="B44" s="29" t="s">
        <v>156</v>
      </c>
      <c r="C44" s="16" t="s">
        <v>163</v>
      </c>
      <c r="D44" s="23" t="s">
        <v>97</v>
      </c>
      <c r="E44" s="13" t="s">
        <v>164</v>
      </c>
      <c r="F44" s="24" t="n">
        <v>1</v>
      </c>
      <c r="G44" s="27"/>
      <c r="H44" s="28"/>
      <c r="I44" s="27"/>
      <c r="J44" s="28"/>
      <c r="K44" s="27"/>
      <c r="L44" s="28"/>
      <c r="M44" s="27"/>
      <c r="N44" s="28"/>
    </row>
    <row r="45" customFormat="false" ht="39.75" hidden="false" customHeight="true" outlineLevel="0" collapsed="false">
      <c r="A45" s="16" t="n">
        <v>8</v>
      </c>
      <c r="B45" s="12" t="s">
        <v>165</v>
      </c>
      <c r="C45" s="16" t="s">
        <v>166</v>
      </c>
      <c r="D45" s="23" t="s">
        <v>97</v>
      </c>
      <c r="E45" s="13" t="s">
        <v>167</v>
      </c>
      <c r="F45" s="24" t="n">
        <v>1</v>
      </c>
      <c r="G45" s="27"/>
      <c r="H45" s="28"/>
      <c r="I45" s="27"/>
      <c r="J45" s="28"/>
      <c r="K45" s="27"/>
      <c r="L45" s="28"/>
      <c r="M45" s="27"/>
      <c r="N45" s="28"/>
    </row>
    <row r="46" customFormat="false" ht="39.75" hidden="false" customHeight="true" outlineLevel="0" collapsed="false">
      <c r="A46" s="16" t="n">
        <v>8</v>
      </c>
      <c r="B46" s="29" t="s">
        <v>165</v>
      </c>
      <c r="C46" s="16" t="s">
        <v>168</v>
      </c>
      <c r="D46" s="23" t="s">
        <v>97</v>
      </c>
      <c r="E46" s="13" t="s">
        <v>169</v>
      </c>
      <c r="F46" s="24" t="n">
        <v>1</v>
      </c>
      <c r="G46" s="27"/>
      <c r="H46" s="28"/>
      <c r="I46" s="27"/>
      <c r="J46" s="28"/>
      <c r="K46" s="27"/>
      <c r="L46" s="28"/>
      <c r="M46" s="27"/>
      <c r="N46" s="28"/>
    </row>
    <row r="47" customFormat="false" ht="39.75" hidden="false" customHeight="true" outlineLevel="0" collapsed="false">
      <c r="A47" s="16" t="n">
        <v>8</v>
      </c>
      <c r="B47" s="29" t="s">
        <v>165</v>
      </c>
      <c r="C47" s="16" t="s">
        <v>170</v>
      </c>
      <c r="D47" s="23" t="s">
        <v>97</v>
      </c>
      <c r="E47" s="13" t="s">
        <v>171</v>
      </c>
      <c r="F47" s="24" t="n">
        <v>1</v>
      </c>
      <c r="G47" s="27"/>
      <c r="H47" s="28"/>
      <c r="I47" s="27"/>
      <c r="J47" s="28"/>
      <c r="K47" s="27"/>
      <c r="L47" s="28"/>
      <c r="M47" s="27"/>
      <c r="N47" s="28"/>
    </row>
    <row r="48" customFormat="false" ht="39.75" hidden="false" customHeight="true" outlineLevel="0" collapsed="false">
      <c r="A48" s="16" t="n">
        <v>8</v>
      </c>
      <c r="B48" s="29" t="s">
        <v>165</v>
      </c>
      <c r="C48" s="16" t="s">
        <v>172</v>
      </c>
      <c r="D48" s="23" t="s">
        <v>97</v>
      </c>
      <c r="E48" s="13" t="s">
        <v>173</v>
      </c>
      <c r="F48" s="24" t="n">
        <v>1</v>
      </c>
      <c r="G48" s="27"/>
      <c r="H48" s="28"/>
      <c r="I48" s="27"/>
      <c r="J48" s="28"/>
      <c r="K48" s="27"/>
      <c r="L48" s="28"/>
      <c r="M48" s="27"/>
      <c r="N48" s="28"/>
    </row>
    <row r="49" customFormat="false" ht="39.75" hidden="false" customHeight="true" outlineLevel="0" collapsed="false">
      <c r="A49" s="16" t="n">
        <v>8</v>
      </c>
      <c r="B49" s="29" t="s">
        <v>165</v>
      </c>
      <c r="C49" s="16" t="s">
        <v>174</v>
      </c>
      <c r="D49" s="23" t="s">
        <v>97</v>
      </c>
      <c r="E49" s="13" t="s">
        <v>175</v>
      </c>
      <c r="F49" s="24" t="n">
        <v>1</v>
      </c>
      <c r="G49" s="27"/>
      <c r="H49" s="28"/>
      <c r="I49" s="27"/>
      <c r="J49" s="28"/>
      <c r="K49" s="27"/>
      <c r="L49" s="28"/>
      <c r="M49" s="27"/>
      <c r="N49" s="28"/>
    </row>
  </sheetData>
  <mergeCells count="4">
    <mergeCell ref="G5:H5"/>
    <mergeCell ref="I5:J5"/>
    <mergeCell ref="K5:L5"/>
    <mergeCell ref="M5:N5"/>
  </mergeCells>
  <conditionalFormatting sqref="G7:G49">
    <cfRule type="cellIs" priority="2" operator="equal" aboveAverage="0" equalAverage="0" bottom="0" percent="0" rank="0" text="" dxfId="3">
      <formula>1</formula>
    </cfRule>
  </conditionalFormatting>
  <conditionalFormatting sqref="I7:I49">
    <cfRule type="cellIs" priority="3" operator="equal" aboveAverage="0" equalAverage="0" bottom="0" percent="0" rank="0" text="" dxfId="3">
      <formula>1</formula>
    </cfRule>
  </conditionalFormatting>
  <conditionalFormatting sqref="K7:K49">
    <cfRule type="cellIs" priority="4" operator="equal" aboveAverage="0" equalAverage="0" bottom="0" percent="0" rank="0" text="" dxfId="3">
      <formula>1</formula>
    </cfRule>
  </conditionalFormatting>
  <conditionalFormatting sqref="M7:M49">
    <cfRule type="cellIs" priority="5" operator="equal" aboveAverage="0" equalAverage="0" bottom="0" percent="0" rank="0" text="" dxfId="3">
      <formula>1</formula>
    </cfRule>
  </conditionalFormatting>
  <dataValidations count="2">
    <dataValidation allowBlank="true" error="Enter a whole number from 1 to 5, or leave blank." errorStyle="stop" errorTitle="Score" operator="between" showDropDown="false" showErrorMessage="true" showInputMessage="false" sqref="G7:G49 I7:I49 K7:K49 M7:M49" type="whole">
      <formula1>1</formula1>
      <formula2>5</formula2>
    </dataValidation>
    <dataValidation allowBlank="false" error="Enter 1, 2 or 3." errorStyle="stop" errorTitle="Weight" operator="between" showDropDown="false" showErrorMessage="true" showInputMessage="false" sqref="F7:F49" type="whole">
      <formula1>1</formula1>
      <formula2>3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2:G2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5"/>
    <col collapsed="false" customWidth="true" hidden="false" outlineLevel="0" max="3" min="3" style="0" width="48"/>
    <col collapsed="false" customWidth="true" hidden="false" outlineLevel="0" max="7" min="4" style="0" width="16"/>
  </cols>
  <sheetData>
    <row r="2" customFormat="false" ht="22.05" hidden="false" customHeight="false" outlineLevel="0" collapsed="false">
      <c r="B2" s="8" t="s">
        <v>176</v>
      </c>
    </row>
    <row r="3" customFormat="false" ht="15" hidden="false" customHeight="false" outlineLevel="0" collapsed="false">
      <c r="B3" s="9" t="s">
        <v>177</v>
      </c>
    </row>
    <row r="5" customFormat="false" ht="15" hidden="false" customHeight="false" outlineLevel="0" collapsed="false">
      <c r="B5" s="30" t="s">
        <v>66</v>
      </c>
      <c r="C5" s="30" t="s">
        <v>67</v>
      </c>
      <c r="D5" s="31" t="str">
        <f aca="false">'Vendor Scorecard'!G5</f>
        <v>Vendor 1</v>
      </c>
      <c r="E5" s="31" t="str">
        <f aca="false">'Vendor Scorecard'!I5</f>
        <v>Vendor 2</v>
      </c>
      <c r="F5" s="31" t="str">
        <f aca="false">'Vendor Scorecard'!K5</f>
        <v>Vendor 3</v>
      </c>
      <c r="G5" s="31" t="str">
        <f aca="false">'Vendor Scorecard'!M5</f>
        <v>Vendor 4</v>
      </c>
    </row>
    <row r="6" customFormat="false" ht="15" hidden="false" customHeight="false" outlineLevel="0" collapsed="false">
      <c r="B6" s="32" t="n">
        <v>1</v>
      </c>
      <c r="C6" s="32" t="s">
        <v>80</v>
      </c>
      <c r="D6" s="33" t="n">
        <f aca="false">IFERROR(SUMPRODUCT(('Vendor Scorecard'!$A$7:$A$49=1)*'Vendor Scorecard'!$F$7:$F$49*'Vendor Scorecard'!$G$7:$G$49)/SUMPRODUCT(('Vendor Scorecard'!$A$7:$A$49=1)*'Vendor Scorecard'!$F$7:$F$49*('Vendor Scorecard'!$G$7:$G$49&lt;&gt;"")),"")</f>
        <v>4</v>
      </c>
      <c r="E6" s="33" t="str">
        <f aca="false">IFERROR(SUMPRODUCT(('Vendor Scorecard'!$A$7:$A$49=1)*'Vendor Scorecard'!$F$7:$F$49*'Vendor Scorecard'!$I$7:$I$49)/SUMPRODUCT(('Vendor Scorecard'!$A$7:$A$49=1)*'Vendor Scorecard'!$F$7:$F$49*('Vendor Scorecard'!$I$7:$I$49&lt;&gt;"")),"")</f>
        <v/>
      </c>
      <c r="F6" s="33" t="str">
        <f aca="false">IFERROR(SUMPRODUCT(('Vendor Scorecard'!$A$7:$A$49=1)*'Vendor Scorecard'!$F$7:$F$49*'Vendor Scorecard'!$K$7:$K$49)/SUMPRODUCT(('Vendor Scorecard'!$A$7:$A$49=1)*'Vendor Scorecard'!$F$7:$F$49*('Vendor Scorecard'!$K$7:$K$49&lt;&gt;"")),"")</f>
        <v/>
      </c>
      <c r="G6" s="33" t="str">
        <f aca="false">IFERROR(SUMPRODUCT(('Vendor Scorecard'!$A$7:$A$49=1)*'Vendor Scorecard'!$F$7:$F$49*'Vendor Scorecard'!$M$7:$M$49)/SUMPRODUCT(('Vendor Scorecard'!$A$7:$A$49=1)*'Vendor Scorecard'!$F$7:$F$49*('Vendor Scorecard'!$M$7:$M$49&lt;&gt;"")),"")</f>
        <v/>
      </c>
    </row>
    <row r="7" customFormat="false" ht="15" hidden="false" customHeight="false" outlineLevel="0" collapsed="false">
      <c r="B7" s="32" t="n">
        <v>2</v>
      </c>
      <c r="C7" s="32" t="s">
        <v>99</v>
      </c>
      <c r="D7" s="33" t="str">
        <f aca="false">IFERROR(SUMPRODUCT(('Vendor Scorecard'!$A$7:$A$49=2)*'Vendor Scorecard'!$F$7:$F$49*'Vendor Scorecard'!$G$7:$G$49)/SUMPRODUCT(('Vendor Scorecard'!$A$7:$A$49=2)*'Vendor Scorecard'!$F$7:$F$49*('Vendor Scorecard'!$G$7:$G$49&lt;&gt;"")),"")</f>
        <v/>
      </c>
      <c r="E7" s="33" t="str">
        <f aca="false">IFERROR(SUMPRODUCT(('Vendor Scorecard'!$A$7:$A$49=2)*'Vendor Scorecard'!$F$7:$F$49*'Vendor Scorecard'!$I$7:$I$49)/SUMPRODUCT(('Vendor Scorecard'!$A$7:$A$49=2)*'Vendor Scorecard'!$F$7:$F$49*('Vendor Scorecard'!$I$7:$I$49&lt;&gt;"")),"")</f>
        <v/>
      </c>
      <c r="F7" s="33" t="str">
        <f aca="false">IFERROR(SUMPRODUCT(('Vendor Scorecard'!$A$7:$A$49=2)*'Vendor Scorecard'!$F$7:$F$49*'Vendor Scorecard'!$K$7:$K$49)/SUMPRODUCT(('Vendor Scorecard'!$A$7:$A$49=2)*'Vendor Scorecard'!$F$7:$F$49*('Vendor Scorecard'!$K$7:$K$49&lt;&gt;"")),"")</f>
        <v/>
      </c>
      <c r="G7" s="33" t="str">
        <f aca="false">IFERROR(SUMPRODUCT(('Vendor Scorecard'!$A$7:$A$49=2)*'Vendor Scorecard'!$F$7:$F$49*'Vendor Scorecard'!$M$7:$M$49)/SUMPRODUCT(('Vendor Scorecard'!$A$7:$A$49=2)*'Vendor Scorecard'!$F$7:$F$49*('Vendor Scorecard'!$M$7:$M$49&lt;&gt;"")),"")</f>
        <v/>
      </c>
    </row>
    <row r="8" customFormat="false" ht="15" hidden="false" customHeight="false" outlineLevel="0" collapsed="false">
      <c r="B8" s="32" t="n">
        <v>3</v>
      </c>
      <c r="C8" s="32" t="s">
        <v>114</v>
      </c>
      <c r="D8" s="33" t="str">
        <f aca="false">IFERROR(SUMPRODUCT(('Vendor Scorecard'!$A$7:$A$49=3)*'Vendor Scorecard'!$F$7:$F$49*'Vendor Scorecard'!$G$7:$G$49)/SUMPRODUCT(('Vendor Scorecard'!$A$7:$A$49=3)*'Vendor Scorecard'!$F$7:$F$49*('Vendor Scorecard'!$G$7:$G$49&lt;&gt;"")),"")</f>
        <v/>
      </c>
      <c r="E8" s="33" t="str">
        <f aca="false">IFERROR(SUMPRODUCT(('Vendor Scorecard'!$A$7:$A$49=3)*'Vendor Scorecard'!$F$7:$F$49*'Vendor Scorecard'!$I$7:$I$49)/SUMPRODUCT(('Vendor Scorecard'!$A$7:$A$49=3)*'Vendor Scorecard'!$F$7:$F$49*('Vendor Scorecard'!$I$7:$I$49&lt;&gt;"")),"")</f>
        <v/>
      </c>
      <c r="F8" s="33" t="str">
        <f aca="false">IFERROR(SUMPRODUCT(('Vendor Scorecard'!$A$7:$A$49=3)*'Vendor Scorecard'!$F$7:$F$49*'Vendor Scorecard'!$K$7:$K$49)/SUMPRODUCT(('Vendor Scorecard'!$A$7:$A$49=3)*'Vendor Scorecard'!$F$7:$F$49*('Vendor Scorecard'!$K$7:$K$49&lt;&gt;"")),"")</f>
        <v/>
      </c>
      <c r="G8" s="33" t="str">
        <f aca="false">IFERROR(SUMPRODUCT(('Vendor Scorecard'!$A$7:$A$49=3)*'Vendor Scorecard'!$F$7:$F$49*'Vendor Scorecard'!$M$7:$M$49)/SUMPRODUCT(('Vendor Scorecard'!$A$7:$A$49=3)*'Vendor Scorecard'!$F$7:$F$49*('Vendor Scorecard'!$M$7:$M$49&lt;&gt;"")),"")</f>
        <v/>
      </c>
    </row>
    <row r="9" customFormat="false" ht="15" hidden="false" customHeight="false" outlineLevel="0" collapsed="false">
      <c r="B9" s="32" t="n">
        <v>4</v>
      </c>
      <c r="C9" s="32" t="s">
        <v>123</v>
      </c>
      <c r="D9" s="33" t="str">
        <f aca="false">IFERROR(SUMPRODUCT(('Vendor Scorecard'!$A$7:$A$49=4)*'Vendor Scorecard'!$F$7:$F$49*'Vendor Scorecard'!$G$7:$G$49)/SUMPRODUCT(('Vendor Scorecard'!$A$7:$A$49=4)*'Vendor Scorecard'!$F$7:$F$49*('Vendor Scorecard'!$G$7:$G$49&lt;&gt;"")),"")</f>
        <v/>
      </c>
      <c r="E9" s="33" t="str">
        <f aca="false">IFERROR(SUMPRODUCT(('Vendor Scorecard'!$A$7:$A$49=4)*'Vendor Scorecard'!$F$7:$F$49*'Vendor Scorecard'!$I$7:$I$49)/SUMPRODUCT(('Vendor Scorecard'!$A$7:$A$49=4)*'Vendor Scorecard'!$F$7:$F$49*('Vendor Scorecard'!$I$7:$I$49&lt;&gt;"")),"")</f>
        <v/>
      </c>
      <c r="F9" s="33" t="str">
        <f aca="false">IFERROR(SUMPRODUCT(('Vendor Scorecard'!$A$7:$A$49=4)*'Vendor Scorecard'!$F$7:$F$49*'Vendor Scorecard'!$K$7:$K$49)/SUMPRODUCT(('Vendor Scorecard'!$A$7:$A$49=4)*'Vendor Scorecard'!$F$7:$F$49*('Vendor Scorecard'!$K$7:$K$49&lt;&gt;"")),"")</f>
        <v/>
      </c>
      <c r="G9" s="33" t="str">
        <f aca="false">IFERROR(SUMPRODUCT(('Vendor Scorecard'!$A$7:$A$49=4)*'Vendor Scorecard'!$F$7:$F$49*'Vendor Scorecard'!$M$7:$M$49)/SUMPRODUCT(('Vendor Scorecard'!$A$7:$A$49=4)*'Vendor Scorecard'!$F$7:$F$49*('Vendor Scorecard'!$M$7:$M$49&lt;&gt;"")),"")</f>
        <v/>
      </c>
    </row>
    <row r="10" customFormat="false" ht="15" hidden="false" customHeight="false" outlineLevel="0" collapsed="false">
      <c r="B10" s="32" t="n">
        <v>5</v>
      </c>
      <c r="C10" s="32" t="s">
        <v>132</v>
      </c>
      <c r="D10" s="33" t="str">
        <f aca="false">IFERROR(SUMPRODUCT(('Vendor Scorecard'!$A$7:$A$49=5)*'Vendor Scorecard'!$F$7:$F$49*'Vendor Scorecard'!$G$7:$G$49)/SUMPRODUCT(('Vendor Scorecard'!$A$7:$A$49=5)*'Vendor Scorecard'!$F$7:$F$49*('Vendor Scorecard'!$G$7:$G$49&lt;&gt;"")),"")</f>
        <v/>
      </c>
      <c r="E10" s="33" t="str">
        <f aca="false">IFERROR(SUMPRODUCT(('Vendor Scorecard'!$A$7:$A$49=5)*'Vendor Scorecard'!$F$7:$F$49*'Vendor Scorecard'!$I$7:$I$49)/SUMPRODUCT(('Vendor Scorecard'!$A$7:$A$49=5)*'Vendor Scorecard'!$F$7:$F$49*('Vendor Scorecard'!$I$7:$I$49&lt;&gt;"")),"")</f>
        <v/>
      </c>
      <c r="F10" s="33" t="str">
        <f aca="false">IFERROR(SUMPRODUCT(('Vendor Scorecard'!$A$7:$A$49=5)*'Vendor Scorecard'!$F$7:$F$49*'Vendor Scorecard'!$K$7:$K$49)/SUMPRODUCT(('Vendor Scorecard'!$A$7:$A$49=5)*'Vendor Scorecard'!$F$7:$F$49*('Vendor Scorecard'!$K$7:$K$49&lt;&gt;"")),"")</f>
        <v/>
      </c>
      <c r="G10" s="33" t="str">
        <f aca="false">IFERROR(SUMPRODUCT(('Vendor Scorecard'!$A$7:$A$49=5)*'Vendor Scorecard'!$F$7:$F$49*'Vendor Scorecard'!$M$7:$M$49)/SUMPRODUCT(('Vendor Scorecard'!$A$7:$A$49=5)*'Vendor Scorecard'!$F$7:$F$49*('Vendor Scorecard'!$M$7:$M$49&lt;&gt;"")),"")</f>
        <v/>
      </c>
    </row>
    <row r="11" customFormat="false" ht="15" hidden="false" customHeight="false" outlineLevel="0" collapsed="false">
      <c r="B11" s="32" t="n">
        <v>6</v>
      </c>
      <c r="C11" s="32" t="s">
        <v>149</v>
      </c>
      <c r="D11" s="33" t="str">
        <f aca="false">IFERROR(SUMPRODUCT(('Vendor Scorecard'!$A$7:$A$49=6)*'Vendor Scorecard'!$F$7:$F$49*'Vendor Scorecard'!$G$7:$G$49)/SUMPRODUCT(('Vendor Scorecard'!$A$7:$A$49=6)*'Vendor Scorecard'!$F$7:$F$49*('Vendor Scorecard'!$G$7:$G$49&lt;&gt;"")),"")</f>
        <v/>
      </c>
      <c r="E11" s="33" t="str">
        <f aca="false">IFERROR(SUMPRODUCT(('Vendor Scorecard'!$A$7:$A$49=6)*'Vendor Scorecard'!$F$7:$F$49*'Vendor Scorecard'!$I$7:$I$49)/SUMPRODUCT(('Vendor Scorecard'!$A$7:$A$49=6)*'Vendor Scorecard'!$F$7:$F$49*('Vendor Scorecard'!$I$7:$I$49&lt;&gt;"")),"")</f>
        <v/>
      </c>
      <c r="F11" s="33" t="str">
        <f aca="false">IFERROR(SUMPRODUCT(('Vendor Scorecard'!$A$7:$A$49=6)*'Vendor Scorecard'!$F$7:$F$49*'Vendor Scorecard'!$K$7:$K$49)/SUMPRODUCT(('Vendor Scorecard'!$A$7:$A$49=6)*'Vendor Scorecard'!$F$7:$F$49*('Vendor Scorecard'!$K$7:$K$49&lt;&gt;"")),"")</f>
        <v/>
      </c>
      <c r="G11" s="33" t="str">
        <f aca="false">IFERROR(SUMPRODUCT(('Vendor Scorecard'!$A$7:$A$49=6)*'Vendor Scorecard'!$F$7:$F$49*'Vendor Scorecard'!$M$7:$M$49)/SUMPRODUCT(('Vendor Scorecard'!$A$7:$A$49=6)*'Vendor Scorecard'!$F$7:$F$49*('Vendor Scorecard'!$M$7:$M$49&lt;&gt;"")),"")</f>
        <v/>
      </c>
    </row>
    <row r="12" customFormat="false" ht="15" hidden="false" customHeight="false" outlineLevel="0" collapsed="false">
      <c r="B12" s="32" t="n">
        <v>7</v>
      </c>
      <c r="C12" s="32" t="s">
        <v>156</v>
      </c>
      <c r="D12" s="33" t="str">
        <f aca="false">IFERROR(SUMPRODUCT(('Vendor Scorecard'!$A$7:$A$49=7)*'Vendor Scorecard'!$F$7:$F$49*'Vendor Scorecard'!$G$7:$G$49)/SUMPRODUCT(('Vendor Scorecard'!$A$7:$A$49=7)*'Vendor Scorecard'!$F$7:$F$49*('Vendor Scorecard'!$G$7:$G$49&lt;&gt;"")),"")</f>
        <v/>
      </c>
      <c r="E12" s="33" t="str">
        <f aca="false">IFERROR(SUMPRODUCT(('Vendor Scorecard'!$A$7:$A$49=7)*'Vendor Scorecard'!$F$7:$F$49*'Vendor Scorecard'!$I$7:$I$49)/SUMPRODUCT(('Vendor Scorecard'!$A$7:$A$49=7)*'Vendor Scorecard'!$F$7:$F$49*('Vendor Scorecard'!$I$7:$I$49&lt;&gt;"")),"")</f>
        <v/>
      </c>
      <c r="F12" s="33" t="str">
        <f aca="false">IFERROR(SUMPRODUCT(('Vendor Scorecard'!$A$7:$A$49=7)*'Vendor Scorecard'!$F$7:$F$49*'Vendor Scorecard'!$K$7:$K$49)/SUMPRODUCT(('Vendor Scorecard'!$A$7:$A$49=7)*'Vendor Scorecard'!$F$7:$F$49*('Vendor Scorecard'!$K$7:$K$49&lt;&gt;"")),"")</f>
        <v/>
      </c>
      <c r="G12" s="33" t="str">
        <f aca="false">IFERROR(SUMPRODUCT(('Vendor Scorecard'!$A$7:$A$49=7)*'Vendor Scorecard'!$F$7:$F$49*'Vendor Scorecard'!$M$7:$M$49)/SUMPRODUCT(('Vendor Scorecard'!$A$7:$A$49=7)*'Vendor Scorecard'!$F$7:$F$49*('Vendor Scorecard'!$M$7:$M$49&lt;&gt;"")),"")</f>
        <v/>
      </c>
    </row>
    <row r="13" customFormat="false" ht="15" hidden="false" customHeight="false" outlineLevel="0" collapsed="false">
      <c r="B13" s="32" t="n">
        <v>8</v>
      </c>
      <c r="C13" s="32" t="s">
        <v>165</v>
      </c>
      <c r="D13" s="33" t="str">
        <f aca="false">IFERROR(SUMPRODUCT(('Vendor Scorecard'!$A$7:$A$49=8)*'Vendor Scorecard'!$F$7:$F$49*'Vendor Scorecard'!$G$7:$G$49)/SUMPRODUCT(('Vendor Scorecard'!$A$7:$A$49=8)*'Vendor Scorecard'!$F$7:$F$49*('Vendor Scorecard'!$G$7:$G$49&lt;&gt;"")),"")</f>
        <v/>
      </c>
      <c r="E13" s="33" t="str">
        <f aca="false">IFERROR(SUMPRODUCT(('Vendor Scorecard'!$A$7:$A$49=8)*'Vendor Scorecard'!$F$7:$F$49*'Vendor Scorecard'!$I$7:$I$49)/SUMPRODUCT(('Vendor Scorecard'!$A$7:$A$49=8)*'Vendor Scorecard'!$F$7:$F$49*('Vendor Scorecard'!$I$7:$I$49&lt;&gt;"")),"")</f>
        <v/>
      </c>
      <c r="F13" s="33" t="str">
        <f aca="false">IFERROR(SUMPRODUCT(('Vendor Scorecard'!$A$7:$A$49=8)*'Vendor Scorecard'!$F$7:$F$49*'Vendor Scorecard'!$K$7:$K$49)/SUMPRODUCT(('Vendor Scorecard'!$A$7:$A$49=8)*'Vendor Scorecard'!$F$7:$F$49*('Vendor Scorecard'!$K$7:$K$49&lt;&gt;"")),"")</f>
        <v/>
      </c>
      <c r="G13" s="33" t="str">
        <f aca="false">IFERROR(SUMPRODUCT(('Vendor Scorecard'!$A$7:$A$49=8)*'Vendor Scorecard'!$F$7:$F$49*'Vendor Scorecard'!$M$7:$M$49)/SUMPRODUCT(('Vendor Scorecard'!$A$7:$A$49=8)*'Vendor Scorecard'!$F$7:$F$49*('Vendor Scorecard'!$M$7:$M$49&lt;&gt;"")),"")</f>
        <v/>
      </c>
    </row>
    <row r="15" customFormat="false" ht="15" hidden="false" customHeight="false" outlineLevel="0" collapsed="false">
      <c r="C15" s="34" t="s">
        <v>178</v>
      </c>
      <c r="D15" s="35" t="n">
        <f aca="false">IFERROR(SUMPRODUCT('Vendor Scorecard'!$F$7:$F$49*'Vendor Scorecard'!$G$7:$G$49)/SUMPRODUCT('Vendor Scorecard'!$F$7:$F$49*('Vendor Scorecard'!$G$7:$G$49&lt;&gt;"")),"")</f>
        <v>4</v>
      </c>
      <c r="E15" s="35" t="str">
        <f aca="false">IFERROR(SUMPRODUCT('Vendor Scorecard'!$F$7:$F$49*'Vendor Scorecard'!$I$7:$I$49)/SUMPRODUCT('Vendor Scorecard'!$F$7:$F$49*('Vendor Scorecard'!$I$7:$I$49&lt;&gt;"")),"")</f>
        <v/>
      </c>
      <c r="F15" s="35" t="str">
        <f aca="false">IFERROR(SUMPRODUCT('Vendor Scorecard'!$F$7:$F$49*'Vendor Scorecard'!$K$7:$K$49)/SUMPRODUCT('Vendor Scorecard'!$F$7:$F$49*('Vendor Scorecard'!$K$7:$K$49&lt;&gt;"")),"")</f>
        <v/>
      </c>
      <c r="G15" s="35" t="str">
        <f aca="false">IFERROR(SUMPRODUCT('Vendor Scorecard'!$F$7:$F$49*'Vendor Scorecard'!$M$7:$M$49)/SUMPRODUCT('Vendor Scorecard'!$F$7:$F$49*('Vendor Scorecard'!$M$7:$M$49&lt;&gt;"")),"")</f>
        <v/>
      </c>
    </row>
    <row r="16" customFormat="false" ht="15" hidden="false" customHeight="false" outlineLevel="0" collapsed="false">
      <c r="C16" s="34" t="s">
        <v>179</v>
      </c>
      <c r="D16" s="36" t="n">
        <f aca="false">COUNT('Vendor Scorecard'!$G$7:$G$49)</f>
        <v>1</v>
      </c>
      <c r="E16" s="36" t="n">
        <f aca="false">COUNT('Vendor Scorecard'!$I$7:$I$49)</f>
        <v>0</v>
      </c>
      <c r="F16" s="36" t="n">
        <f aca="false">COUNT('Vendor Scorecard'!$K$7:$K$49)</f>
        <v>0</v>
      </c>
      <c r="G16" s="36" t="n">
        <f aca="false">COUNT('Vendor Scorecard'!$M$7:$M$49)</f>
        <v>0</v>
      </c>
    </row>
    <row r="17" customFormat="false" ht="15" hidden="false" customHeight="false" outlineLevel="0" collapsed="false">
      <c r="C17" s="34" t="s">
        <v>180</v>
      </c>
      <c r="D17" s="36" t="n">
        <f aca="false">COUNTIF('Vendor Scorecard'!$G$7:$G$49,1)</f>
        <v>0</v>
      </c>
      <c r="E17" s="36" t="n">
        <f aca="false">COUNTIF('Vendor Scorecard'!$I$7:$I$49,1)</f>
        <v>0</v>
      </c>
      <c r="F17" s="36" t="n">
        <f aca="false">COUNTIF('Vendor Scorecard'!$K$7:$K$49,1)</f>
        <v>0</v>
      </c>
      <c r="G17" s="36" t="n">
        <f aca="false">COUNTIF('Vendor Scorecard'!$M$7:$M$49,1)</f>
        <v>0</v>
      </c>
    </row>
    <row r="18" customFormat="false" ht="15" hidden="false" customHeight="false" outlineLevel="0" collapsed="false">
      <c r="C18" s="34" t="s">
        <v>181</v>
      </c>
      <c r="D18" s="37" t="n">
        <f aca="false">IF(D15="","",RANK(D15,$D$15:$G$15))</f>
        <v>1</v>
      </c>
      <c r="E18" s="37" t="str">
        <f aca="false">IF(E15="","",RANK(E15,$D$15:$G$15))</f>
        <v/>
      </c>
      <c r="F18" s="37" t="str">
        <f aca="false">IF(F15="","",RANK(F15,$D$15:$G$15))</f>
        <v/>
      </c>
      <c r="G18" s="37" t="str">
        <f aca="false">IF(G15="","",RANK(G15,$D$15:$G$15))</f>
        <v/>
      </c>
    </row>
    <row r="20" customFormat="false" ht="15" hidden="false" customHeight="false" outlineLevel="0" collapsed="false">
      <c r="C20" s="38" t="s">
        <v>182</v>
      </c>
    </row>
  </sheetData>
  <conditionalFormatting sqref="D17:G17">
    <cfRule type="cellIs" priority="2" operator="greater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2026-10-24T17:23:27Z</dcterms:created>
  <dc:creator>openpyxl</dc:creator>
  <dc:description/>
  <dc:language>en-US</dc:language>
  <cp:lastModifiedBy/>
  <dcterms:modified xsi:type="dcterms:W3CDTF">2026-10-24T17:23:28Z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